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W36"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<sst xmlns="http://schemas.openxmlformats.org/spreadsheetml/2006/main" count="1144" uniqueCount="633">
  <si>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</si>
  <si>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</si>
  <si>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</si>
  <si>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</si>
  <si>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</si>
  <si>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</si>
  <si>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</si>
  <si>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</si>
  <si>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</si>
  <si>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</si>
  <si>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</si>
  <si>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</si>
  <si>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</si>
  <si>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</si>
  <si>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</si>
  <si>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</si>
  <si>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</si>
  <si>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</si>
  <si>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</si>
  <si>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</si>
  <si>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</si>
  <si>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</si>
  <si>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</si>
  <si>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</si>
  <si>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</si>
  <si>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</si>
  <si>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</si>
  <si>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</si>
  <si>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</si>
  <si>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</si>
  <si>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</si>
  <si>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</si>
  <si>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</si>
  <si>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</si>
  <si>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</si>
  <si>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</si>
  <si>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</si>
  <si>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</si>
  <si>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</si>
  <si>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</si>
  <si>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</si>
  <si>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</si>
  <si>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</si>
  <si>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</si>
  <si>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</si>
  <si>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</si>
  <si>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</si>
  <si>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</si>
  <si>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</si>
  <si>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</si>
  <si>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</si>
  <si>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</si>
  <si>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</si>
  <si>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</si>
  <si>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</si>
  <si>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</si>
  <si>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</si>
  <si>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</si>
  <si>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</si>
  <si>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</si>
  <si>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</si>
  <si>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</si>
  <si>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</si>
  <si>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</si>
  <si>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</si>
  <si>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</si>
  <si>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</si>
  <si>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</si>
  <si>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</si>
  <si>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</si>
  <si>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</si>
  <si>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</si>
  <si>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</si>
  <si>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</si>
  <si>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</si>
  <si>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</si>
  <si>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</si>
  <si>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</si>
  <si>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</si>
  <si>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</si>
  <si>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</si>
  <si>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</si>
  <si>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</si>
  <si>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</si>
  <si>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</si>
  <si>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</si>
  <si>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</si>
  <si>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</si>
  <si>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</si>
  <si>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</si>
  <si>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</si>
  <si>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</si>
  <si>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</si>
  <si>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</si>
  <si>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</si>
  <si>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</si>
  <si>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</si>
  <si>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</si>
  <si>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</si>
  <si>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</si>
  <si>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</si>
  <si>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</si>
  <si>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</si>
  <si>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</si>
  <si>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</si>
  <si>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</si>
  <si>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</si>
  <si>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</si>
  <si>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</si>
  <si>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</si>
  <si>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</si>
  <si>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</si>
  <si>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</si>
  <si>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</si>
  <si>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</si>
  <si>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</si>
  <si>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</si>
  <si>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</si>
  <si>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</si>
  <si>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</si>
  <si>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</si>
  <si>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</si>
  <si>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</si>
  <si>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</si>
  <si>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</si>
  <si>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</si>
  <si>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</si>
  <si>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</si>
  <si>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</si>
  <si>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</si>
  <si>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</si>
  <si>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</si>
  <si>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</si>
  <si>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</si>
  <si>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</si>
  <si>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</si>
  <si>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</si>
  <si>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</si>
  <si>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</si>
  <si>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</si>
  <si>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</si>
  <si>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</si>
  <si>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</si>
  <si>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</si>
  <si>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</si>
  <si>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</si>
  <si>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</si>
  <si>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</si>
  <si>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</si>
  <si>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</si>
  <si>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</si>
  <si>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</si>
  <si>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</si>
  <si>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</si>
  <si>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</si>
  <si>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</si>
  <si>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</si>
  <si>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</si>
  <si>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</si>
  <si>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</si>
  <si>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</si>
  <si>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</si>
  <si>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</si>
  <si>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</si>
  <si>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</si>
  <si>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</si>
  <si>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</si>
  <si>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</si>
  <si>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</si>
  <si>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</si>
  <si>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</si>
  <si>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</si>
  <si>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</si>
  <si>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</si>
  <si>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</si>
  <si>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</si>
  <si>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</si>
  <si>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</si>
  <si>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</si>
  <si>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</si>
  <si>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</si>
  <si>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</si>
  <si>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</si>
  <si>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</si>
  <si>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</si>
  <si>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</si>
  <si>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</si>
  <si>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</si>
  <si>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</si>
  <si>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</si>
  <si>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</si>
  <si>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</si>
  <si>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</si>
  <si>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</si>
  <si>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</si>
  <si>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</si>
  <si>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</si>
  <si>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</si>
  <si>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</si>
  <si>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</si>
  <si>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</si>
  <si>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</si>
  <si>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</si>
  <si>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</si>
  <si>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</si>
  <si>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</si>
  <si>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</si>
  <si>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</si>
  <si>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</si>
  <si>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</si>
  <si>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</si>
  <si>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</si>
  <si>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</si>
  <si>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愛媛県新居浜市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</si>
  <si>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</si>
  <si>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</si>
  <si>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</si>
  <si>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</si>
  <si>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</si>
  <si>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</si>
  <si>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</si>
  <si>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</si>
  <si>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</si>
  <si>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</si>
  <si>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</si>
  <si>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</si>
  <si>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</si>
  <si>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</si>
  <si>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</si>
  <si>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</si>
  <si>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</si>
  <si>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</si>
  <si>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</si>
  <si>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</si>
  <si>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</si>
  <si>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</si>
  <si>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</si>
  <si>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</si>
  <si>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</si>
  <si>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</si>
  <si>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</si>
  <si>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</si>
  <si>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</si>
  <si>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</si>
  <si>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</si>
  <si>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</si>
  <si>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</si>
  <si>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</si>
  <si>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</si>
  <si>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</si>
  <si>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</si>
  <si>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</si>
  <si>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</si>
  <si>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</si>
  <si>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</si>
  <si>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</si>
  <si>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</si>
  <si>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</si>
  <si>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</si>
  <si>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</si>
  <si>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</si>
  <si>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</si>
  <si>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</si>
  <si>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</si>
  <si>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</si>
  <si>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</si>
  <si>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</si>
  <si>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</si>
  <si>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</si>
  <si>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</si>
  <si>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</si>
  <si>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</si>
  <si>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</si>
  <si>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</si>
  <si>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</si>
  <si>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</si>
  <si>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</si>
  <si>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</si>
  <si>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</si>
  <si>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</si>
  <si>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</si>
  <si>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</si>
  <si>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</si>
  <si>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</si>
  <si>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</si>
  <si>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</si>
  <si>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</si>
  <si>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</si>
  <si>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</si>
  <si>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</si>
  <si>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</si>
  <si>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</si>
  <si>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</si>
  <si>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</si>
  <si>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</si>
  <si>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</si>
  <si>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</si>
  <si>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</si>
  <si>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</si>
  <si>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</si>
  <si>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</si>
  <si>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</si>
  <si>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</si>
  <si>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</si>
  <si>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</si>
  <si>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</si>
  <si>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</si>
  <si>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</si>
  <si>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</si>
  <si>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</si>
  <si>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</si>
  <si>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</si>
  <si>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</si>
  <si>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</si>
  <si>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</si>
  <si>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</si>
  <si>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</si>
  <si>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</si>
  <si>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</si>
  <si>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</si>
  <si>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</si>
  <si>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</si>
  <si>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</si>
  <si>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</si>
  <si>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</si>
  <si>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</si>
  <si>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</si>
  <si>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</si>
  <si>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</si>
  <si>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</si>
  <si>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</si>
  <si>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</si>
  <si>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</si>
  <si>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港湾整備</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</si>
  <si>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</si>
  <si>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</si>
  <si>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</si>
  <si>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</si>
  <si>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</si>
  <si>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</si>
  <si>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</si>
  <si>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</si>
  <si>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</si>
  <si>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</si>
  <si>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</si>
  <si>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</si>
  <si>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</si>
  <si>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</si>
  <si>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</si>
  <si>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</si>
  <si>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</si>
  <si>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</si>
  <si>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</si>
  <si>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</si>
  <si>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</si>
  <si>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</si>
  <si>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</si>
  <si>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</si>
  <si>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</si>
  <si>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</si>
  <si>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</si>
  <si>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</si>
  <si>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</si>
  <si>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愛媛県新居浜市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</si>
  <si>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</si>
  <si>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</si>
  <si>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</si>
  <si>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</si>
  <si>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</si>
  <si>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</si>
  <si>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</si>
  <si>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</si>
  <si>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</si>
  <si>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</si>
  <si>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</si>
  <si>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</si>
  <si>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</si>
  <si>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</si>
  <si>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</si>
  <si>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</si>
  <si>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</si>
  <si>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</si>
  <si>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</si>
  <si>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</si>
  <si>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</si>
  <si>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</si>
  <si>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</si>
  <si>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</si>
  <si>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</si>
  <si>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</si>
  <si>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</si>
  <si>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</si>
  <si>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</si>
  <si>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</si>
  <si>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</si>
  <si>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</si>
  <si>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</si>
  <si>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</si>
  <si>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</si>
  <si>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</si>
  <si>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</si>
  <si>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</si>
  <si>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</si>
  <si>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</si>
  <si>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</si>
  <si>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</si>
  <si>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</si>
  <si>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渡海船事業特別会計</t>
    <phoneticPr fontId="5"/>
  </si>
  <si>
    <t>-</t>
    <phoneticPr fontId="5"/>
  </si>
  <si>
    <t>法非適用企業</t>
    <phoneticPr fontId="5"/>
  </si>
  <si>
    <t>公共下水道事業特別会計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</si>
  <si>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</si>
  <si>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</si>
  <si>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</si>
  <si>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</si>
  <si>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</si>
  <si>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</si>
  <si>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</si>
  <si>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</si>
  <si>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</si>
  <si>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</si>
  <si>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</si>
  <si>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</si>
  <si>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</si>
  <si>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</si>
  <si>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</si>
  <si>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</si>
  <si>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</si>
  <si>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</si>
  <si>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</si>
  <si>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</si>
  <si>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</si>
  <si>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</si>
  <si>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</si>
  <si>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</si>
  <si>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</si>
  <si>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</si>
  <si>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</si>
  <si>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</si>
  <si>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</si>
  <si>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</si>
  <si>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</si>
  <si>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</si>
  <si>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</si>
  <si>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</si>
  <si>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</si>
  <si>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</si>
  <si>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</si>
  <si>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</si>
  <si>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</si>
  <si>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</si>
  <si>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</si>
  <si>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</si>
  <si>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</si>
  <si>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</si>
  <si>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</si>
  <si>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</si>
  <si>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</si>
  <si>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</si>
  <si>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</si>
  <si>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</si>
  <si>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</si>
  <si>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</si>
  <si>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</si>
  <si>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</si>
  <si>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</si>
  <si>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</si>
  <si>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</si>
  <si>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</si>
  <si>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</si>
  <si>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</si>
  <si>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</si>
  <si>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</si>
  <si>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</si>
  <si>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</si>
  <si>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</si>
  <si>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</si>
  <si>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</si>
  <si>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工業用地造成事業特別会計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</si>
  <si>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</si>
  <si>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渡海船事業特別会計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</si>
  <si>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</si>
  <si>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</si>
  <si>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</si>
  <si>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</si>
  <si>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</si>
  <si>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</si>
  <si>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</si>
  <si>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</si>
  <si>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</si>
  <si>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</si>
  <si>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</si>
  <si>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</si>
  <si>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</si>
  <si>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</si>
  <si>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</si>
  <si>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</si>
  <si>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</si>
  <si>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</si>
  <si>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</si>
  <si>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</si>
  <si>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</si>
  <si>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</si>
  <si>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</si>
  <si>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</si>
  <si>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</si>
  <si>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</si>
  <si>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</si>
  <si>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</si>
  <si>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</si>
  <si>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</si>
  <si>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</si>
  <si>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</si>
  <si>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</si>
  <si>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</si>
  <si>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</si>
  <si>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</si>
  <si>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</si>
  <si>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</si>
  <si>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</si>
  <si>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</si>
  <si>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</si>
  <si>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</si>
  <si>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</si>
  <si>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</si>
  <si>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</si>
  <si>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</si>
  <si>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</si>
  <si>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</si>
  <si>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</si>
  <si>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</si>
  <si>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</si>
  <si>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</si>
  <si>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</si>
  <si>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</si>
  <si>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</si>
  <si>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</si>
  <si>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</si>
  <si>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</si>
  <si>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</si>
  <si>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</si>
  <si>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</si>
  <si>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</si>
  <si>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</si>
  <si>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</si>
  <si>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</si>
  <si>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</si>
  <si>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</si>
  <si>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</si>
  <si>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</si>
  <si>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</si>
  <si>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</si>
  <si>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</si>
  <si>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</si>
  <si>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</si>
  <si>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</si>
  <si>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</si>
  <si>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</si>
  <si>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</si>
  <si>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</si>
  <si>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</si>
  <si>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</si>
  <si>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</si>
  <si>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</si>
  <si>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</si>
  <si>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</si>
  <si>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</si>
  <si>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3.68</t>
  </si>
  <si>
    <t>▲ 3.05</t>
  </si>
  <si>
    <t>▲ 1.63</t>
  </si>
  <si>
    <t>水道事業会計</t>
  </si>
  <si>
    <t>工業用水道事業会計</t>
  </si>
  <si>
    <t>一般会計</t>
  </si>
  <si>
    <t>介護保険事業特別会計</t>
  </si>
  <si>
    <t>後期高齢者医療事業特別会計</t>
  </si>
  <si>
    <t>工業用地造成事業特別会計</t>
  </si>
  <si>
    <t>住宅新築資金等貸付事業特別会計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</si>
  <si>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</si>
  <si>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</si>
  <si>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</si>
  <si>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</si>
  <si>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</si>
  <si>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</si>
  <si>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</si>
  <si>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</si>
  <si>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合併振興基金</t>
    <rPh sb="0" eb="6">
      <t>ガッペイシンコウキキン</t>
    </rPh>
    <phoneticPr fontId="2"/>
  </si>
  <si>
    <t>文化振興基金</t>
    <rPh sb="0" eb="2">
      <t>ブンカ</t>
    </rPh>
    <rPh sb="2" eb="4">
      <t>シンコウ</t>
    </rPh>
    <rPh sb="4" eb="6">
      <t>キキン</t>
    </rPh>
    <phoneticPr fontId="2"/>
  </si>
  <si>
    <t>体育施設建設基金</t>
    <rPh sb="0" eb="2">
      <t>タイイク</t>
    </rPh>
    <rPh sb="2" eb="4">
      <t>シセツ</t>
    </rPh>
    <rPh sb="4" eb="6">
      <t>ケンセツ</t>
    </rPh>
    <rPh sb="6" eb="8">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</si>
  <si>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</si>
  <si>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</si>
  <si>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</si>
  <si>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</si>
  <si>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</si>
  <si>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</si>
  <si>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</si>
  <si>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</si>
  <si>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</si>
  <si>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</si>
  <si>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マイントピア別子</t>
    <rPh sb="6" eb="8">
      <t>ベッシ</t>
    </rPh>
    <phoneticPr fontId="2"/>
  </si>
  <si>
    <t>新居浜市土地開発公社</t>
    <rPh sb="0" eb="4">
      <t>ニイハマシ</t>
    </rPh>
    <rPh sb="4" eb="10">
      <t>トチカイハツコウシャ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</si>
  <si>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</si>
  <si>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</si>
  <si>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</si>
  <si>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愛媛県地方税滞納整理機構</t>
    <rPh sb="0" eb="3">
      <t>エヒメケン</t>
    </rPh>
    <rPh sb="3" eb="6">
      <t>チホウゼイ</t>
    </rPh>
    <rPh sb="6" eb="8">
      <t>タイノウ</t>
    </rPh>
    <rPh sb="8" eb="10">
      <t>セイリ</t>
    </rPh>
    <rPh sb="10" eb="12">
      <t>キコウ</t>
    </rPh>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</si>
  <si>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</si>
  <si>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</si>
  <si>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</si>
  <si>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</si>
  <si>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</si>
  <si>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</si>
  <si>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</si>
  <si>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</si>
  <si>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</si>
  <si>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</si>
  <si>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</si>
  <si>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</si>
  <si>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</si>
  <si>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</si>
  <si>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</si>
  <si>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</si>
  <si>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</si>
  <si>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</si>
  <si>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横ばいであるが、有形固定資産減価償却率は上昇している。将来負担比率は早期健全化基準の350%を大幅に下回っているものの、上述のとおり総合防災拠点施設の建設に係る地方債発行で、将来負担比率は上昇することが確実な状況である。
　今後も、各種計画に基づき、施設の老朽化対策を図るとともに、地方債の現在高等を鑑みながら適切な設備投資を実施し、有形固定資産減価償却率が類似団体平均値を上回らない程度を維持したい。</t>
    <rPh sb="175" eb="177">
      <t>ユウケイ</t>
    </rPh>
    <rPh sb="177" eb="179">
      <t>コテイ</t>
    </rPh>
    <rPh sb="179" eb="181">
      <t>シサン</t>
    </rPh>
    <rPh sb="181" eb="183">
      <t>ゲンカ</t>
    </rPh>
    <rPh sb="183" eb="185">
      <t>ショウキャク</t>
    </rPh>
    <rPh sb="185" eb="186">
      <t>リツ</t>
    </rPh>
    <rPh sb="187" eb="189">
      <t>ルイジ</t>
    </rPh>
    <rPh sb="189" eb="191">
      <t>ダンタイ</t>
    </rPh>
    <rPh sb="191" eb="194">
      <t>ヘイキンチ</t>
    </rPh>
    <rPh sb="195" eb="197">
      <t>ウワマワ</t>
    </rPh>
    <rPh sb="200" eb="202">
      <t>テイド</t>
    </rPh>
    <rPh sb="203" eb="205">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</si>
  <si>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</si>
  <si>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</si>
  <si>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</si>
  <si>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</si>
  <si>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</si>
  <si>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</si>
  <si>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</si>
  <si>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</si>
  <si>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早期健全化基準の25%を大幅に下回っている。しかし、総合防災拠点施設の建設に係る地方債の元金償還が始まると、実質公債費比率は上昇することとなる。それでも早期健全化基準の範囲内ではあるだろうが、類似団体平均を上回る可能性もあるため、慎重な財政運営に努めたい。</t>
    <rPh sb="1" eb="3">
      <t>ジッシツ</t>
    </rPh>
    <rPh sb="3" eb="5">
      <t>コウサイ</t>
    </rPh>
    <rPh sb="5" eb="6">
      <t>ヒ</t>
    </rPh>
    <rPh sb="6" eb="8">
      <t>ヒリツ</t>
    </rPh>
    <rPh sb="13" eb="15">
      <t>ソウキ</t>
    </rPh>
    <rPh sb="15" eb="18">
      <t>ケンゼンカ</t>
    </rPh>
    <rPh sb="18" eb="20">
      <t>キジュン</t>
    </rPh>
    <rPh sb="25" eb="27">
      <t>オオハバ</t>
    </rPh>
    <rPh sb="28" eb="30">
      <t>シタマワ</t>
    </rPh>
    <rPh sb="39" eb="41">
      <t>ソウゴウ</t>
    </rPh>
    <rPh sb="41" eb="43">
      <t>ボウサイ</t>
    </rPh>
    <rPh sb="43" eb="45">
      <t>キョテン</t>
    </rPh>
    <rPh sb="45" eb="47">
      <t>シセツ</t>
    </rPh>
    <rPh sb="48" eb="50">
      <t>ケンセツ</t>
    </rPh>
    <rPh sb="51" eb="52">
      <t>カカ</t>
    </rPh>
    <rPh sb="53" eb="56">
      <t>チホウサイ</t>
    </rPh>
    <rPh sb="57" eb="59">
      <t>ガンキン</t>
    </rPh>
    <rPh sb="59" eb="61">
      <t>ショウカン</t>
    </rPh>
    <rPh sb="62" eb="63">
      <t>ハジ</t>
    </rPh>
    <rPh sb="67" eb="69">
      <t>ジッシツ</t>
    </rPh>
    <rPh sb="69" eb="71">
      <t>コウサイ</t>
    </rPh>
    <rPh sb="71" eb="72">
      <t>ヒ</t>
    </rPh>
    <rPh sb="72" eb="74">
      <t>ヒリツ</t>
    </rPh>
    <rPh sb="75" eb="77">
      <t>ジョウショウ</t>
    </rPh>
    <rPh sb="89" eb="91">
      <t>ソウキ</t>
    </rPh>
    <rPh sb="91" eb="94">
      <t>ケンゼンカ</t>
    </rPh>
    <rPh sb="94" eb="96">
      <t>キジュン</t>
    </rPh>
    <rPh sb="97" eb="100">
      <t>ハンイナイ</t>
    </rPh>
    <rPh sb="109" eb="111">
      <t>ルイジ</t>
    </rPh>
    <rPh sb="111" eb="113">
      <t>ダンタイ</t>
    </rPh>
    <rPh sb="113" eb="115">
      <t>ヘイキン</t>
    </rPh>
    <rPh sb="116" eb="118">
      <t>ウワマワ</t>
    </rPh>
    <rPh sb="119" eb="122">
      <t>カノウセイ</t>
    </rPh>
    <rPh sb="128" eb="130">
      <t>シンチョウ</t>
    </rPh>
    <rPh sb="131" eb="133">
      <t>ザイセイ</t>
    </rPh>
    <rPh sb="133" eb="135">
      <t>ウンエイ</t>
    </rPh>
    <rPh sb="136" eb="13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</si>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</sst>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DF1E-4C81-847E-8673CF8C1B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61242</c:v>
                </c:pt>
                <c:pt idx="1">
                  <c:v>54228</c:v>
                </c:pt>
                <c:pt idx="2">
                  <c:v>49783</c:v>
                </c:pt>
                <c:pt idx="3">
                  <c:v>56580</c:v>
                </c:pt>
                <c:pt idx="4">
                  <c:v>37594</c:v>
                </c:pt>
              </c:numCache>
            </c:numRef>
          </c:val>
          <c:smooth val="0"/>
          <c:extLst>
            <c:ext xmlns:c16="http://schemas.microsoft.com/office/drawing/2014/chart" uri="{C3380CC4-5D6E-409C-BE32-E72D297353CC}">
              <c16:uniqueId val="{00000001-DF1E-4C81-847E-8673CF8C1B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2.08</c:v>
                </c:pt>
                <c:pt idx="1">
                  <c:v>4.03</c:v>
                </c:pt>
                <c:pt idx="2">
                  <c:v>4.2300000000000004</c:v>
                </c:pt>
                <c:pt idx="3">
                  <c:v>3.94</c:v>
                </c:pt>
                <c:pt idx="4">
                  <c:v>3.84</c:v>
                </c:pt>
              </c:numCache>
            </c:numRef>
          </c:val>
          <c:extLst>
            <c:ext xmlns:c16="http://schemas.microsoft.com/office/drawing/2014/chart" uri="{C3380CC4-5D6E-409C-BE32-E72D297353CC}">
              <c16:uniqueId val="{00000000-1FAF-46E5-8A82-1DABA75A52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18.48</c:v>
                </c:pt>
                <c:pt idx="1">
                  <c:v>18.899999999999999</c:v>
                </c:pt>
                <c:pt idx="2">
                  <c:v>15.71</c:v>
                </c:pt>
                <c:pt idx="3">
                  <c:v>16.579999999999998</c:v>
                </c:pt>
                <c:pt idx="4">
                  <c:v>14.71</c:v>
                </c:pt>
              </c:numCache>
            </c:numRef>
          </c:val>
          <c:extLst>
            <c:ext xmlns:c16="http://schemas.microsoft.com/office/drawing/2014/chart" uri="{C3380CC4-5D6E-409C-BE32-E72D297353CC}">
              <c16:uniqueId val="{00000001-1FAF-46E5-8A82-1DABA75A52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-3.68</c:v>
                </c:pt>
                <c:pt idx="1">
                  <c:v>2.39</c:v>
                </c:pt>
                <c:pt idx="2">
                  <c:v>-3.05</c:v>
                </c:pt>
                <c:pt idx="3">
                  <c:v>0.25</c:v>
                </c:pt>
                <c:pt idx="4">
                  <c:v>-1.63</c:v>
                </c:pt>
              </c:numCache>
            </c:numRef>
          </c:val>
          <c:smooth val="0"/>
          <c:extLst>
            <c:ext xmlns:c16="http://schemas.microsoft.com/office/drawing/2014/chart" uri="{C3380CC4-5D6E-409C-BE32-E72D297353CC}">
              <c16:uniqueId val="{00000002-1FAF-46E5-8A82-1DABA75A52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0.28000000000000003</c:v>
                </c:pt>
                <c:pt idx="2">
                  <c:v>#N/A</c:v>
                </c:pt>
                <c:pt idx="3">
                  <c:v>0.32</c:v>
                </c:pt>
                <c:pt idx="4">
                  <c:v>#N/A</c:v>
                </c:pt>
                <c:pt idx="5">
                  <c:v>0</c:v>
                </c:pt>
                <c:pt idx="6">
                  <c:v>#N/A</c:v>
                </c:pt>
                <c:pt idx="7">
                  <c:v>0</c:v>
                </c:pt>
                <c:pt idx="8">
                  <c:v>#N/A</c:v>
                </c:pt>
                <c:pt idx="9">
                  <c:v>0</c:v>
                </c:pt>
              </c:numCache>
            </c:numRef>
          </c:val>
          <c:extLst>
            <c:ext xmlns:c16="http://schemas.microsoft.com/office/drawing/2014/chart" uri="{C3380CC4-5D6E-409C-BE32-E72D297353CC}">
              <c16:uniqueId val="{00000000-D502-49D0-BA26-2A4AED031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02-49D0-BA26-2A4AED03132A}"/>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D502-49D0-BA26-2A4AED03132A}"/>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0.13</c:v>
                </c:pt>
                <c:pt idx="4">
                  <c:v>#N/A</c:v>
                </c:pt>
                <c:pt idx="5">
                  <c:v>0.14000000000000001</c:v>
                </c:pt>
                <c:pt idx="6">
                  <c:v>#N/A</c:v>
                </c:pt>
                <c:pt idx="7">
                  <c:v>0.16</c:v>
                </c:pt>
                <c:pt idx="8">
                  <c:v>#N/A</c:v>
                </c:pt>
                <c:pt idx="9">
                  <c:v>0.19</c:v>
                </c:pt>
              </c:numCache>
            </c:numRef>
          </c:val>
          <c:extLst>
            <c:ext xmlns:c16="http://schemas.microsoft.com/office/drawing/2014/chart" uri="{C3380CC4-5D6E-409C-BE32-E72D297353CC}">
              <c16:uniqueId val="{00000003-D502-49D0-BA26-2A4AED03132A}"/>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0.41</c:v>
                </c:pt>
                <c:pt idx="4">
                  <c:v>#N/A</c:v>
                </c:pt>
                <c:pt idx="5">
                  <c:v>0</c:v>
                </c:pt>
                <c:pt idx="6">
                  <c:v>#N/A</c:v>
                </c:pt>
                <c:pt idx="7">
                  <c:v>0</c:v>
                </c:pt>
                <c:pt idx="8">
                  <c:v>#N/A</c:v>
                </c:pt>
                <c:pt idx="9">
                  <c:v>0.21</c:v>
                </c:pt>
              </c:numCache>
            </c:numRef>
          </c:val>
          <c:extLst>
            <c:ext xmlns:c16="http://schemas.microsoft.com/office/drawing/2014/chart" uri="{C3380CC4-5D6E-409C-BE32-E72D297353CC}">
              <c16:uniqueId val="{00000004-D502-49D0-BA26-2A4AED03132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0.32</c:v>
                </c:pt>
                <c:pt idx="2">
                  <c:v>#N/A</c:v>
                </c:pt>
                <c:pt idx="3">
                  <c:v>0.28000000000000003</c:v>
                </c:pt>
                <c:pt idx="4">
                  <c:v>#N/A</c:v>
                </c:pt>
                <c:pt idx="5">
                  <c:v>0.31</c:v>
                </c:pt>
                <c:pt idx="6">
                  <c:v>#N/A</c:v>
                </c:pt>
                <c:pt idx="7">
                  <c:v>0.31</c:v>
                </c:pt>
                <c:pt idx="8">
                  <c:v>#N/A</c:v>
                </c:pt>
                <c:pt idx="9">
                  <c:v>0.28999999999999998</c:v>
                </c:pt>
              </c:numCache>
            </c:numRef>
          </c:val>
          <c:extLst>
            <c:ext xmlns:c16="http://schemas.microsoft.com/office/drawing/2014/chart" uri="{C3380CC4-5D6E-409C-BE32-E72D297353CC}">
              <c16:uniqueId val="{00000005-D502-49D0-BA26-2A4AED03132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0.91</c:v>
                </c:pt>
                <c:pt idx="2">
                  <c:v>#N/A</c:v>
                </c:pt>
                <c:pt idx="3">
                  <c:v>0.72</c:v>
                </c:pt>
                <c:pt idx="4">
                  <c:v>#N/A</c:v>
                </c:pt>
                <c:pt idx="5">
                  <c:v>1.91</c:v>
                </c:pt>
                <c:pt idx="6">
                  <c:v>#N/A</c:v>
                </c:pt>
                <c:pt idx="7">
                  <c:v>0.91</c:v>
                </c:pt>
                <c:pt idx="8">
                  <c:v>#N/A</c:v>
                </c:pt>
                <c:pt idx="9">
                  <c:v>0.72</c:v>
                </c:pt>
              </c:numCache>
            </c:numRef>
          </c:val>
          <c:extLst>
            <c:ext xmlns:c16="http://schemas.microsoft.com/office/drawing/2014/chart" uri="{C3380CC4-5D6E-409C-BE32-E72D297353CC}">
              <c16:uniqueId val="{00000006-D502-49D0-BA26-2A4AED0313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1.99</c:v>
                </c:pt>
                <c:pt idx="2">
                  <c:v>#N/A</c:v>
                </c:pt>
                <c:pt idx="3">
                  <c:v>3.89</c:v>
                </c:pt>
                <c:pt idx="4">
                  <c:v>#N/A</c:v>
                </c:pt>
                <c:pt idx="5">
                  <c:v>4.08</c:v>
                </c:pt>
                <c:pt idx="6">
                  <c:v>#N/A</c:v>
                </c:pt>
                <c:pt idx="7">
                  <c:v>4.1500000000000004</c:v>
                </c:pt>
                <c:pt idx="8">
                  <c:v>#N/A</c:v>
                </c:pt>
                <c:pt idx="9">
                  <c:v>3.63</c:v>
                </c:pt>
              </c:numCache>
            </c:numRef>
          </c:val>
          <c:extLst>
            <c:ext xmlns:c16="http://schemas.microsoft.com/office/drawing/2014/chart" uri="{C3380CC4-5D6E-409C-BE32-E72D297353CC}">
              <c16:uniqueId val="{00000007-D502-49D0-BA26-2A4AED03132A}"/>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3.79</c:v>
                </c:pt>
                <c:pt idx="2">
                  <c:v>#N/A</c:v>
                </c:pt>
                <c:pt idx="3">
                  <c:v>4.17</c:v>
                </c:pt>
                <c:pt idx="4">
                  <c:v>#N/A</c:v>
                </c:pt>
                <c:pt idx="5">
                  <c:v>4.24</c:v>
                </c:pt>
                <c:pt idx="6">
                  <c:v>#N/A</c:v>
                </c:pt>
                <c:pt idx="7">
                  <c:v>4.6900000000000004</c:v>
                </c:pt>
                <c:pt idx="8">
                  <c:v>#N/A</c:v>
                </c:pt>
                <c:pt idx="9">
                  <c:v>4.6399999999999997</c:v>
                </c:pt>
              </c:numCache>
            </c:numRef>
          </c:val>
          <c:extLst>
            <c:ext xmlns:c16="http://schemas.microsoft.com/office/drawing/2014/chart" uri="{C3380CC4-5D6E-409C-BE32-E72D297353CC}">
              <c16:uniqueId val="{00000008-D502-49D0-BA26-2A4AED03132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4.51</c:v>
                </c:pt>
                <c:pt idx="2">
                  <c:v>#N/A</c:v>
                </c:pt>
                <c:pt idx="3">
                  <c:v>5.45</c:v>
                </c:pt>
                <c:pt idx="4">
                  <c:v>#N/A</c:v>
                </c:pt>
                <c:pt idx="5">
                  <c:v>6.22</c:v>
                </c:pt>
                <c:pt idx="6">
                  <c:v>#N/A</c:v>
                </c:pt>
                <c:pt idx="7">
                  <c:v>7.96</c:v>
                </c:pt>
                <c:pt idx="8">
                  <c:v>#N/A</c:v>
                </c:pt>
                <c:pt idx="9">
                  <c:v>7.28</c:v>
                </c:pt>
              </c:numCache>
            </c:numRef>
          </c:val>
          <c:extLst>
            <c:ext xmlns:c16="http://schemas.microsoft.com/office/drawing/2014/chart" uri="{C3380CC4-5D6E-409C-BE32-E72D297353CC}">
              <c16:uniqueId val="{00000009-D502-49D0-BA26-2A4AED0313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6013</c:v>
                </c:pt>
                <c:pt idx="5">
                  <c:v>5841</c:v>
                </c:pt>
                <c:pt idx="8">
                  <c:v>5696</c:v>
                </c:pt>
                <c:pt idx="11">
                  <c:v>5674</c:v>
                </c:pt>
                <c:pt idx="14">
                  <c:v>5682</c:v>
                </c:pt>
              </c:numCache>
            </c:numRef>
          </c:val>
          <c:extLst>
            <c:ext xmlns:c16="http://schemas.microsoft.com/office/drawing/2014/chart" uri="{C3380CC4-5D6E-409C-BE32-E72D297353CC}">
              <c16:uniqueId val="{00000000-9D34-468E-822C-394FF2E5CC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34-468E-822C-394FF2E5CC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39</c:v>
                </c:pt>
                <c:pt idx="6">
                  <c:v>34</c:v>
                </c:pt>
                <c:pt idx="9">
                  <c:v>29</c:v>
                </c:pt>
                <c:pt idx="12">
                  <c:v>9</c:v>
                </c:pt>
              </c:numCache>
            </c:numRef>
          </c:val>
          <c:extLst>
            <c:ext xmlns:c16="http://schemas.microsoft.com/office/drawing/2014/chart" uri="{C3380CC4-5D6E-409C-BE32-E72D297353CC}">
              <c16:uniqueId val="{00000002-9D34-468E-822C-394FF2E5CC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34-468E-822C-394FF2E5CC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1704</c:v>
                </c:pt>
                <c:pt idx="3">
                  <c:v>1652</c:v>
                </c:pt>
                <c:pt idx="6">
                  <c:v>1653</c:v>
                </c:pt>
                <c:pt idx="9">
                  <c:v>1667</c:v>
                </c:pt>
                <c:pt idx="12">
                  <c:v>1603</c:v>
                </c:pt>
              </c:numCache>
            </c:numRef>
          </c:val>
          <c:extLst>
            <c:ext xmlns:c16="http://schemas.microsoft.com/office/drawing/2014/chart" uri="{C3380CC4-5D6E-409C-BE32-E72D297353CC}">
              <c16:uniqueId val="{00000004-9D34-468E-822C-394FF2E5CC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34-468E-822C-394FF2E5CC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34-468E-822C-394FF2E5CC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5745</c:v>
                </c:pt>
                <c:pt idx="3">
                  <c:v>5281</c:v>
                </c:pt>
                <c:pt idx="6">
                  <c:v>4723</c:v>
                </c:pt>
                <c:pt idx="9">
                  <c:v>4432</c:v>
                </c:pt>
                <c:pt idx="12">
                  <c:v>4368</c:v>
                </c:pt>
              </c:numCache>
            </c:numRef>
          </c:val>
          <c:extLst>
            <c:ext xmlns:c16="http://schemas.microsoft.com/office/drawing/2014/chart" uri="{C3380CC4-5D6E-409C-BE32-E72D297353CC}">
              <c16:uniqueId val="{00000007-9D34-468E-822C-394FF2E5CC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1477</c:v>
                </c:pt>
                <c:pt idx="2">
                  <c:v>#N/A</c:v>
                </c:pt>
                <c:pt idx="3">
                  <c:v>#N/A</c:v>
                </c:pt>
                <c:pt idx="4">
                  <c:v>1131</c:v>
                </c:pt>
                <c:pt idx="5">
                  <c:v>#N/A</c:v>
                </c:pt>
                <c:pt idx="6">
                  <c:v>#N/A</c:v>
                </c:pt>
                <c:pt idx="7">
                  <c:v>714</c:v>
                </c:pt>
                <c:pt idx="8">
                  <c:v>#N/A</c:v>
                </c:pt>
                <c:pt idx="9">
                  <c:v>#N/A</c:v>
                </c:pt>
                <c:pt idx="10">
                  <c:v>454</c:v>
                </c:pt>
                <c:pt idx="11">
                  <c:v>#N/A</c:v>
                </c:pt>
                <c:pt idx="12">
                  <c:v>#N/A</c:v>
                </c:pt>
                <c:pt idx="13">
                  <c:v>298</c:v>
                </c:pt>
                <c:pt idx="14">
                  <c:v>#N/A</c:v>
                </c:pt>
              </c:numCache>
            </c:numRef>
          </c:val>
          <c:smooth val="0"/>
          <c:extLst>
            <c:ext xmlns:c16="http://schemas.microsoft.com/office/drawing/2014/chart" uri="{C3380CC4-5D6E-409C-BE32-E72D297353CC}">
              <c16:uniqueId val="{00000008-9D34-468E-822C-394FF2E5CC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53407</c:v>
                </c:pt>
                <c:pt idx="5">
                  <c:v>53143</c:v>
                </c:pt>
                <c:pt idx="8">
                  <c:v>52110</c:v>
                </c:pt>
                <c:pt idx="11">
                  <c:v>52021</c:v>
                </c:pt>
                <c:pt idx="14">
                  <c:v>50765</c:v>
                </c:pt>
              </c:numCache>
            </c:numRef>
          </c:val>
          <c:extLst>
            <c:ext xmlns:c16="http://schemas.microsoft.com/office/drawing/2014/chart" uri="{C3380CC4-5D6E-409C-BE32-E72D297353CC}">
              <c16:uniqueId val="{00000000-877F-4D8F-A14E-51B9E44F61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16007</c:v>
                </c:pt>
                <c:pt idx="5">
                  <c:v>15709</c:v>
                </c:pt>
                <c:pt idx="8">
                  <c:v>16019</c:v>
                </c:pt>
                <c:pt idx="11">
                  <c:v>17912</c:v>
                </c:pt>
                <c:pt idx="14">
                  <c:v>18501</c:v>
                </c:pt>
              </c:numCache>
            </c:numRef>
          </c:val>
          <c:extLst>
            <c:ext xmlns:c16="http://schemas.microsoft.com/office/drawing/2014/chart" uri="{C3380CC4-5D6E-409C-BE32-E72D297353CC}">
              <c16:uniqueId val="{00000001-877F-4D8F-A14E-51B9E44F61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11623</c:v>
                </c:pt>
                <c:pt idx="5">
                  <c:v>11189</c:v>
                </c:pt>
                <c:pt idx="8">
                  <c:v>9902</c:v>
                </c:pt>
                <c:pt idx="11">
                  <c:v>10062</c:v>
                </c:pt>
                <c:pt idx="14">
                  <c:v>9226</c:v>
                </c:pt>
              </c:numCache>
            </c:numRef>
          </c:val>
          <c:extLst>
            <c:ext xmlns:c16="http://schemas.microsoft.com/office/drawing/2014/chart" uri="{C3380CC4-5D6E-409C-BE32-E72D297353CC}">
              <c16:uniqueId val="{00000002-877F-4D8F-A14E-51B9E44F61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7F-4D8F-A14E-51B9E44F61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7F-4D8F-A14E-51B9E44F61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F-4D8F-A14E-51B9E44F61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7756</c:v>
                </c:pt>
                <c:pt idx="3">
                  <c:v>8033</c:v>
                </c:pt>
                <c:pt idx="6">
                  <c:v>8035</c:v>
                </c:pt>
                <c:pt idx="9">
                  <c:v>7793</c:v>
                </c:pt>
                <c:pt idx="12">
                  <c:v>7730</c:v>
                </c:pt>
              </c:numCache>
            </c:numRef>
          </c:val>
          <c:extLst>
            <c:ext xmlns:c16="http://schemas.microsoft.com/office/drawing/2014/chart" uri="{C3380CC4-5D6E-409C-BE32-E72D297353CC}">
              <c16:uniqueId val="{00000006-877F-4D8F-A14E-51B9E44F61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77F-4D8F-A14E-51B9E44F61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22597</c:v>
                </c:pt>
                <c:pt idx="3">
                  <c:v>22850</c:v>
                </c:pt>
                <c:pt idx="6">
                  <c:v>22603</c:v>
                </c:pt>
                <c:pt idx="9">
                  <c:v>22078</c:v>
                </c:pt>
                <c:pt idx="12">
                  <c:v>21942</c:v>
                </c:pt>
              </c:numCache>
            </c:numRef>
          </c:val>
          <c:extLst>
            <c:ext xmlns:c16="http://schemas.microsoft.com/office/drawing/2014/chart" uri="{C3380CC4-5D6E-409C-BE32-E72D297353CC}">
              <c16:uniqueId val="{00000008-877F-4D8F-A14E-51B9E44F61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133</c:v>
                </c:pt>
                <c:pt idx="3">
                  <c:v>94</c:v>
                </c:pt>
                <c:pt idx="6">
                  <c:v>60</c:v>
                </c:pt>
                <c:pt idx="9">
                  <c:v>30</c:v>
                </c:pt>
                <c:pt idx="12">
                  <c:v>22</c:v>
                </c:pt>
              </c:numCache>
            </c:numRef>
          </c:val>
          <c:extLst>
            <c:ext xmlns:c16="http://schemas.microsoft.com/office/drawing/2014/chart" uri="{C3380CC4-5D6E-409C-BE32-E72D297353CC}">
              <c16:uniqueId val="{00000009-877F-4D8F-A14E-51B9E44F61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48388</c:v>
                </c:pt>
                <c:pt idx="3">
                  <c:v>48623</c:v>
                </c:pt>
                <c:pt idx="6">
                  <c:v>48431</c:v>
                </c:pt>
                <c:pt idx="9">
                  <c:v>49872</c:v>
                </c:pt>
                <c:pt idx="12">
                  <c:v>49901</c:v>
                </c:pt>
              </c:numCache>
            </c:numRef>
          </c:val>
          <c:extLst>
            <c:ext xmlns:c16="http://schemas.microsoft.com/office/drawing/2014/chart" uri="{C3380CC4-5D6E-409C-BE32-E72D297353CC}">
              <c16:uniqueId val="{0000000A-877F-4D8F-A14E-51B9E44F61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1099</c:v>
                </c:pt>
                <c:pt idx="8">
                  <c:v>#N/A</c:v>
                </c:pt>
                <c:pt idx="9">
                  <c:v>#N/A</c:v>
                </c:pt>
                <c:pt idx="10">
                  <c:v>0</c:v>
                </c:pt>
                <c:pt idx="11">
                  <c:v>#N/A</c:v>
                </c:pt>
                <c:pt idx="12">
                  <c:v>#N/A</c:v>
                </c:pt>
                <c:pt idx="13">
                  <c:v>1103</c:v>
                </c:pt>
                <c:pt idx="14">
                  <c:v>#N/A</c:v>
                </c:pt>
              </c:numCache>
            </c:numRef>
          </c:val>
          <c:smooth val="0"/>
          <c:extLst>
            <c:ext xmlns:c16="http://schemas.microsoft.com/office/drawing/2014/chart" uri="{C3380CC4-5D6E-409C-BE32-E72D297353CC}">
              <c16:uniqueId val="{0000000B-877F-4D8F-A14E-51B9E44F61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4268</c:v>
                </c:pt>
                <c:pt idx="1">
                  <c:v>4432</c:v>
                </c:pt>
                <c:pt idx="2">
                  <c:v>4000</c:v>
                </c:pt>
              </c:numCache>
            </c:numRef>
          </c:val>
          <c:extLst>
            <c:ext xmlns:c16="http://schemas.microsoft.com/office/drawing/2014/chart" uri="{C3380CC4-5D6E-409C-BE32-E72D297353CC}">
              <c16:uniqueId val="{00000000-4BE4-47AC-B070-236F0B926E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497</c:v>
                </c:pt>
                <c:pt idx="1">
                  <c:v>706</c:v>
                </c:pt>
                <c:pt idx="2">
                  <c:v>507</c:v>
                </c:pt>
              </c:numCache>
            </c:numRef>
          </c:val>
          <c:extLst>
            <c:ext xmlns:c16="http://schemas.microsoft.com/office/drawing/2014/chart" uri="{C3380CC4-5D6E-409C-BE32-E72D297353CC}">
              <c16:uniqueId val="{00000001-4BE4-47AC-B070-236F0B926E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5565</c:v>
                </c:pt>
                <c:pt idx="1">
                  <c:v>5227</c:v>
                </c:pt>
                <c:pt idx="2">
                  <c:v>4879</c:v>
                </c:pt>
              </c:numCache>
            </c:numRef>
          </c:val>
          <c:extLst>
            <c:ext xmlns:c16="http://schemas.microsoft.com/office/drawing/2014/chart" uri="{C3380CC4-5D6E-409C-BE32-E72D297353CC}">
              <c16:uniqueId val="{00000002-4BE4-47AC-B070-236F0B926E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{8782AA82-4798-459A-8C78-359DA51F0133}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4F2-4A7E-BB9C-65171D48F8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{12E088F9-103F-48B3-A953-278F58FA7B56}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F2-4A7E-BB9C-65171D48F8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{BE2AE5B0-DC60-4FFA-B44A-A90160B4E82F}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F2-4A7E-BB9C-65171D48F8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{EEF181DD-15C3-4C65-BD49-03B8888321E9}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F2-4A7E-BB9C-65171D48F8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{76A33627-7733-4542-82C3-B47A722D8E92}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F2-4A7E-BB9C-65171D48F85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{5FDB1F30-796C-47AD-BAD9-F87FFF129DC2}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4F2-4A7E-BB9C-65171D48F85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{D5CA07DA-B142-49DF-A9E3-4B148C4B501A}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4F2-4A7E-BB9C-65171D48F85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{B5497771-DDA9-4355-AB49-2C0308551E56}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4F2-4A7E-BB9C-65171D48F85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{23E708E9-5877-4C9A-A013-2A1E1EF4B39A}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4F2-4A7E-BB9C-65171D48F8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55</c:v>
                </c:pt>
                <c:pt idx="32">
                  <c:v>56.3</c:v>
                </c:pt>
              </c:numCache>
            </c:numRef>
          </c:xVal>
          <c:yVal>
            <c:numRef>
              <c:f>公会計指標分析・財政指標組合せ分析表!$BP$51:$DC$51</c:f>
              <c:numCache>
                <c:formatCode>#,##0.0;"▲ "#,##0.0</c:formatCode>
                <c:ptCount val="40"/>
                <c:pt idx="16">
                  <c:v>4.8</c:v>
                </c:pt>
                <c:pt idx="32">
                  <c:v>4.8</c:v>
                </c:pt>
              </c:numCache>
            </c:numRef>
          </c:yVal>
          <c:smooth val="0"/>
          <c:extLst>
            <c:ext xmlns:c16="http://schemas.microsoft.com/office/drawing/2014/chart" uri="{C3380CC4-5D6E-409C-BE32-E72D297353CC}">
              <c16:uniqueId val="{00000009-D4F2-4A7E-BB9C-65171D48F8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{1C76BB51-EE18-42BF-9579-767C7560678A}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4F2-4A7E-BB9C-65171D48F8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{60E57717-40AB-428F-8E8F-8637E1693913}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F2-4A7E-BB9C-65171D48F8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{25F07F21-4D0D-4383-851F-ADA967B0B466}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F2-4A7E-BB9C-65171D48F8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{9C36DDBF-FF30-44F0-AAD8-9D1D90BA50BC}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F2-4A7E-BB9C-65171D48F8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{096B6DD5-CE4F-4288-B3D8-FA04FE95DBB3}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F2-4A7E-BB9C-65171D48F85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{DF3CE2DC-E0A3-4560-81B5-B25DEF72DA0F}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4F2-4A7E-BB9C-65171D48F85B}"/>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{ADAED059-98A0-40D1-8FE4-99BD14E2AB6B}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4F2-4A7E-BB9C-65171D48F85B}"/>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{E1992F46-7928-41A6-89DC-20754A38BD5D}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4F2-4A7E-BB9C-65171D48F85B}"/>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{97F49BEE-0D0B-463D-98AF-D67CF94ABEAE}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4F2-4A7E-BB9C-65171D48F8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D4F2-4A7E-BB9C-65171D48F85B}"/>
            </c:ext>
          </c:extLst>
        </c:ser>
        <c:dLbls>
          <c:showLegendKey val="0"/>
          <c:showVal val="1"/>
          <c:showCatName val="0"/>
          <c:showSerName val="0"/>
          <c:showPercent val="0"/>
          <c:showBubbleSize val="0"/>
        </c:dLbls>
        <c:axId val="46179840"/>
        <c:axId val="46181760"/>
      </c:scatterChart>
      <c:valAx>
        <c:axId val="46179840"/>
        <c:scaling>
          <c:orientation val="minMax"/>
          <c:max val="60.9"/>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{8848109D-97C5-494D-8E3B-7E4470DE6593}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7E9-48D2-8C1B-87AC1B5B80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{E5B48979-D9C2-4989-B961-CBEB5A58D26D}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E9-48D2-8C1B-87AC1B5B80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{38250ABF-BEAD-4560-9E6D-A24AD21F65F6}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E9-48D2-8C1B-87AC1B5B80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{93BBA477-6286-438D-BE99-E3A1E64D982D}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E9-48D2-8C1B-87AC1B5B80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{477B0AEA-8A55-4969-AA6B-32A3E90BA76F}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E9-48D2-8C1B-87AC1B5B809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{FD70E29F-1618-4341-A3DC-51D3A257D1DF}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7E9-48D2-8C1B-87AC1B5B809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{3BB77466-CE14-4088-9F2D-DDCBB827FF1B}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7E9-48D2-8C1B-87AC1B5B809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{330D6BD8-FFF1-4C69-BD6C-1D755213B2B6}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7E9-48D2-8C1B-87AC1B5B809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{F21F0B22-CCC4-4152-8240-4EAE4AB1C7ED}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7E9-48D2-8C1B-87AC1B5B80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c:v>
                </c:pt>
                <c:pt idx="16">
                  <c:v>4.9000000000000004</c:v>
                </c:pt>
                <c:pt idx="24">
                  <c:v>3.3</c:v>
                </c:pt>
                <c:pt idx="32">
                  <c:v>2.1</c:v>
                </c:pt>
              </c:numCache>
            </c:numRef>
          </c:xVal>
          <c:yVal>
            <c:numRef>
              <c:f>公会計指標分析・財政指標組合せ分析表!$BP$73:$DC$73</c:f>
              <c:numCache>
                <c:formatCode>#,##0.0;"▲ "#,##0.0</c:formatCode>
                <c:ptCount val="40"/>
                <c:pt idx="16">
                  <c:v>4.8</c:v>
                </c:pt>
                <c:pt idx="32">
                  <c:v>4.8</c:v>
                </c:pt>
              </c:numCache>
            </c:numRef>
          </c:yVal>
          <c:smooth val="0"/>
          <c:extLst>
            <c:ext xmlns:c16="http://schemas.microsoft.com/office/drawing/2014/chart" uri="{C3380CC4-5D6E-409C-BE32-E72D297353CC}">
              <c16:uniqueId val="{00000009-C7E9-48D2-8C1B-87AC1B5B80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{CCAFDEFD-B068-473F-9503-60516F45364E}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7E9-48D2-8C1B-87AC1B5B80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{545FAAEA-F96E-43E9-B72E-CEB62C4F2863}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E9-48D2-8C1B-87AC1B5B80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{F7B23C7C-30A0-486D-9E24-616170426497}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E9-48D2-8C1B-87AC1B5B80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{B4FCEC88-DCEA-4B84-886D-B0A808169518}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E9-48D2-8C1B-87AC1B5B80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{4E6754C4-747F-4477-95B9-8A85A8A2686B}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E9-48D2-8C1B-87AC1B5B809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{DDF549AF-E1C4-4452-8D65-A37BFC35D77D}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7E9-48D2-8C1B-87AC1B5B809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{920C85BE-4820-4BA6-86EB-EC91D454AA77}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7E9-48D2-8C1B-87AC1B5B809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{8D393DF5-C3D2-43A1-8FA3-8AD8FE2CAA54}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7E9-48D2-8C1B-87AC1B5B809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{2C7C1D29-BE91-466C-99D2-FDB855A89ECB}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7E9-48D2-8C1B-87AC1B5B80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C7E9-48D2-8C1B-87AC1B5B8090}"/>
            </c:ext>
          </c:extLst>
        </c:ser>
        <c:dLbls>
          <c:showLegendKey val="0"/>
          <c:showVal val="1"/>
          <c:showCatName val="0"/>
          <c:showSerName val="0"/>
          <c:showPercent val="0"/>
          <c:showBubbleSize val="0"/>
        </c:dLbls>
        <c:axId val="84219776"/>
        <c:axId val="84234240"/>
      </c:scatterChart>
      <c:valAx>
        <c:axId val="84219776"/>
        <c:scaling>
          <c:orientation val="minMax"/>
          <c:max val="7.6"/>
          <c:min val="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まず、算入公債費については、事業費補正により基準財政需要額に算入される公債費及び特定財源の額が減少したが、臨時財政対策債償還費の増により災害復旧費等に係る基準財政需要額が増加したため</a:t>
          </a:r>
          <a:r>
            <a:rPr kumimoji="1" lang="en-US" altLang="ja-JP" sz="1400">
              <a:latin typeface="ＭＳ ゴシック" pitchFamily="49" charset="-128"/>
              <a:ea typeface="ＭＳ ゴシック" pitchFamily="49" charset="-128"/>
            </a:rPr>
            <a:t>7,406</a:t>
          </a:r>
          <a:r>
            <a:rPr kumimoji="1" lang="ja-JP" altLang="en-US" sz="1400">
              <a:latin typeface="ＭＳ ゴシック" pitchFamily="49" charset="-128"/>
              <a:ea typeface="ＭＳ ゴシック" pitchFamily="49" charset="-128"/>
            </a:rPr>
            <a:t>千円の微増となった。元利償還金全体で</a:t>
          </a:r>
          <a:r>
            <a:rPr kumimoji="1" lang="en-US" altLang="ja-JP" sz="1400">
              <a:latin typeface="ＭＳ ゴシック" pitchFamily="49" charset="-128"/>
              <a:ea typeface="ＭＳ ゴシック" pitchFamily="49" charset="-128"/>
            </a:rPr>
            <a:t>146,601</a:t>
          </a:r>
          <a:r>
            <a:rPr kumimoji="1" lang="ja-JP" altLang="en-US" sz="1400">
              <a:latin typeface="ＭＳ ゴシック" pitchFamily="49" charset="-128"/>
              <a:ea typeface="ＭＳ ゴシック" pitchFamily="49" charset="-128"/>
            </a:rPr>
            <a:t>千円減少したため比率算出における分子部分は、昨年度と比べて</a:t>
          </a:r>
          <a:r>
            <a:rPr kumimoji="1" lang="en-US" altLang="ja-JP" sz="1400">
              <a:latin typeface="ＭＳ ゴシック" pitchFamily="49" charset="-128"/>
              <a:ea typeface="ＭＳ ゴシック" pitchFamily="49" charset="-128"/>
            </a:rPr>
            <a:t>154,007</a:t>
          </a:r>
          <a:r>
            <a:rPr kumimoji="1" lang="ja-JP" altLang="en-US" sz="1400">
              <a:latin typeface="ＭＳ ゴシック" pitchFamily="49" charset="-128"/>
              <a:ea typeface="ＭＳ ゴシック" pitchFamily="49" charset="-128"/>
            </a:rPr>
            <a:t>千円減少している。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将来負担額について、地方債の償還額を新規借入額が上回ったことから 地方債現在高はやや増加したものの、公営企業債等繰入見込額が下水道事業の地方債残高の減少等により減少したことに加え、退職者の増により退職手当負担見込額も減少したこと等により、将来負担額は昨年度より</a:t>
          </a:r>
          <a:r>
            <a:rPr kumimoji="1" lang="en-US" altLang="ja-JP" sz="1400">
              <a:latin typeface="ＭＳ ゴシック" pitchFamily="49" charset="-128"/>
              <a:ea typeface="ＭＳ ゴシック" pitchFamily="49" charset="-128"/>
            </a:rPr>
            <a:t>178,851</a:t>
          </a:r>
          <a:r>
            <a:rPr kumimoji="1" lang="ja-JP" altLang="en-US" sz="1400">
              <a:latin typeface="ＭＳ ゴシック" pitchFamily="49" charset="-128"/>
              <a:ea typeface="ＭＳ ゴシック" pitchFamily="49" charset="-128"/>
            </a:rPr>
            <a:t>千円減少した。充当可能財源等については充当可能特定歳入は増加したものの、充当可能基金及び基準財政需要額算入見込額の減少により</a:t>
          </a:r>
          <a:r>
            <a:rPr kumimoji="1" lang="en-US" altLang="ja-JP" sz="1400">
              <a:latin typeface="ＭＳ ゴシック" pitchFamily="49" charset="-128"/>
              <a:ea typeface="ＭＳ ゴシック" pitchFamily="49" charset="-128"/>
            </a:rPr>
            <a:t>1,503,773</a:t>
          </a:r>
          <a:r>
            <a:rPr kumimoji="1" lang="ja-JP" altLang="en-US" sz="1400">
              <a:latin typeface="ＭＳ ゴシック" pitchFamily="49" charset="-128"/>
              <a:ea typeface="ＭＳ ゴシック" pitchFamily="49" charset="-128"/>
            </a:rPr>
            <a:t>千円減少した。この結果分子部分は</a:t>
          </a:r>
          <a:r>
            <a:rPr kumimoji="1" lang="en-US" altLang="ja-JP" sz="1400">
              <a:latin typeface="ＭＳ ゴシック" pitchFamily="49" charset="-128"/>
              <a:ea typeface="ＭＳ ゴシック" pitchFamily="49" charset="-128"/>
            </a:rPr>
            <a:t>,1,324,922</a:t>
          </a:r>
          <a:r>
            <a:rPr kumimoji="1" lang="ja-JP" altLang="en-US" sz="1400">
              <a:latin typeface="ＭＳ ゴシック" pitchFamily="49" charset="-128"/>
              <a:ea typeface="ＭＳ ゴシック" pitchFamily="49" charset="-128"/>
            </a:rPr>
            <a:t>千円の増加となった。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財政調整基金については、地方税収入のうち、法人税割が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千円の減となった結果、残高が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千円の減となったほか、減債基金についても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千円の減となった。また、特定目的基金については公共施設の老朽化対策や市民の連帯感を醸成するイベント等のために取り崩した結果、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・取崩しや処分等により全体的に減少傾向であり、この傾向は今後も続く見込み。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・災害等による突発的な財政出動に備えられる程度の残高は維持する。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長寿命化対策や高齢者福祉の増進のための各施策、産業遺産保存のための施策のほか、市民の連帯感強化並びに地域振興に資する施策へ合併振興基金を充当している。その他、文化施設建設や体育施設建設のため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月に公共施設のアセットマネジメント推進基本方針を策定し、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年間使用することを原則に、長寿命化対策を実施しており、その財源として公共施設整備基金を充当しているが、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市庁舎改修のために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千円、体育施設改修のために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千円、小中学校改修のために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57,862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千円等を取り崩した結果、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積立額を大幅に上回る取崩があったことから、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222,858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合併振興基金については、美術館の企画展の財源として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千円、市史編さんのための財源として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千円等を取り崩した結果、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56,109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地域福祉基金については、独居・虚弱高齢者のゴミ出し支援のために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千円、敬老行事に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千円等を取り崩した結果、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あかがね基金については、当市発展の礎となった別子銅山に関連する産業遺産の整備のため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・合併振興基金：基金造成時の目的達成に向けて、合併した旧自治体の一体感醸成のためのソフト事業には積極的に充当していく。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・公共施設整備基金：今後公共施設の老朽化が進行していくにつれ取崩し額も増加するが、必要性も高まっていくため、優先的に積立てを行う。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年度は、地方税のうち法人税割の減少が大きく影響したことにより、税収が不足し、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千円を上回ったことから財政調整基金の残高は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年度水害による財政出動の実績に鑑み、今後発生する可能性が高い南海トラフ地震による災害等に備え、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億円を下回らない額を目途に積立ることとしている。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市債残高のピークに合わせて、計画的な積み立てを予定していたが、税収不足により市債償還の財源が不足したことから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千円の取崩を行った結果、残高が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地方債の計画的な償還を行うため、決算剰余金が発生した場合は計画的に積立していく。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119,893
118,751
234.50
47,292,099
45,627,672
1,043,108
27,184,943
49,000,046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値、愛媛県平均は下回っているものの、年々上昇傾向にある。限られた財源で現有有形固定資産を全て更新するのは困難であるため、公共施設再配置計画に基づき、施設の統廃合を検討するとともに、継続して管理していく公共施設については、アセットマネジメント推進基本計画に基づき、施設の長寿命化を図りながら、計画的に更新す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6" name="直線コネクタ 65"/>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7"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8" name="直線コネクタ 67"/>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9"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0" name="直線コネクタ 69"/>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1"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2" name="フローチャート: 判断 71"/>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3" name="フローチャート: 判断 72"/>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4" name="フローチャート: 判断 73"/>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5" name="フローチャート: 判断 74"/>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10541</xdr:rowOff>
    </xdr:from>
    <xdr:to>
      <xdr:col>23</xdr:col>
      <xdr:colOff>136525</xdr:colOff>
      <xdr:row>30</xdr:row>
      <xdr:rowOff>112141</xdr:rowOff>
    </xdr:to>
    <xdr:sp macro="" textlink="">
      <xdr:nvSpPr>
        <xdr:cNvPr id="81" name="楕円 80"/>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160418</xdr:rowOff>
    </xdr:from>
    <xdr:ext cx="405111" cy="259045"/>
    <xdr:sp macro="" textlink="">
      <xdr:nvSpPr>
        <xdr:cNvPr id="82" name="有形固定資産減価償却率該当値テキスト"/>
        <xdr:cNvSpPr txBox="1"/>
      </xdr:nvSpPr>
      <xdr:spPr>
        <a:xfrm>
          <a:off x="4813300" y="590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61341</xdr:rowOff>
    </xdr:from>
    <xdr:to>
      <xdr:col>23</xdr:col>
      <xdr:colOff>85725</xdr:colOff>
      <xdr:row>30</xdr:row>
      <xdr:rowOff>117475</xdr:rowOff>
    </xdr:to>
    <xdr:cxnSp macro="">
      <xdr:nvCxnSpPr>
        <xdr:cNvPr id="84" name="直線コネクタ 83"/>
        <xdr:cNvCxnSpPr/>
      </xdr:nvCxnSpPr>
      <xdr:spPr>
        <a:xfrm flipV="1">
          <a:off x="4051300" y="5976366"/>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20447</xdr:rowOff>
    </xdr:from>
    <xdr:to>
      <xdr:col>15</xdr:col>
      <xdr:colOff>187325</xdr:colOff>
      <xdr:row>31</xdr:row>
      <xdr:rowOff>122047</xdr:rowOff>
    </xdr:to>
    <xdr:sp macro="" textlink="">
      <xdr:nvSpPr>
        <xdr:cNvPr id="85" name="楕円 84"/>
        <xdr:cNvSpPr/>
      </xdr:nvSpPr>
      <xdr:spPr>
        <a:xfrm>
          <a:off x="323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31</xdr:row>
      <xdr:rowOff>71247</xdr:rowOff>
    </xdr:to>
    <xdr:cxnSp macro="">
      <xdr:nvCxnSpPr>
        <xdr:cNvPr id="86" name="直線コネクタ 85"/>
        <xdr:cNvCxnSpPr/>
      </xdr:nvCxnSpPr>
      <xdr:spPr>
        <a:xfrm flipV="1">
          <a:off x="3289300" y="6032500"/>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7"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8"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9"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90" name="n_1main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113174</xdr:rowOff>
    </xdr:from>
    <xdr:ext cx="405111" cy="259045"/>
    <xdr:sp macro="" textlink="">
      <xdr:nvSpPr>
        <xdr:cNvPr id="91" name="n_2mainValue有形固定資産減価償却率"/>
        <xdr:cNvSpPr txBox="1"/>
      </xdr:nvSpPr>
      <xdr:spPr>
        <a:xfrm>
          <a:off x="30867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年度までは、類似団体平均値をわずかに下回っている状況であるが、平成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年間の継続事業で建設した「総合防災拠点施設」は単独事業であり、多額の地方債を発行したため、今後、債務償還比率は上昇することが確実な状況となっている。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施設の老朽化が進む中で改築時期を迎えている施設が多く存在するが、本当に必要な施設かどうかを見極め、国庫補助などの特定財源を活用出来ないか情報収集に努め、将来負担額の抑制に努めたい。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0" name="直線コネクタ 119"/>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3"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4" name="直線コネクタ 123"/>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5"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6" name="フローチャート: 判断 125"/>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7" name="フローチャート: 判断 126"/>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19248</xdr:rowOff>
    </xdr:from>
    <xdr:to>
      <xdr:col>76</xdr:col>
      <xdr:colOff>73025</xdr:colOff>
      <xdr:row>31</xdr:row>
      <xdr:rowOff>120848</xdr:rowOff>
    </xdr:to>
    <xdr:sp macro="" textlink="">
      <xdr:nvSpPr>
        <xdr:cNvPr id="133" name="楕円 132"/>
        <xdr:cNvSpPr/>
      </xdr:nvSpPr>
      <xdr:spPr>
        <a:xfrm>
          <a:off x="14744700" y="61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169125</xdr:rowOff>
    </xdr:from>
    <xdr:ext cx="469744" cy="259045"/>
    <xdr:sp macro="" textlink="">
      <xdr:nvSpPr>
        <xdr:cNvPr id="134" name="債務償還比率該当値テキスト"/>
        <xdr:cNvSpPr txBox="1"/>
      </xdr:nvSpPr>
      <xdr:spPr>
        <a:xfrm>
          <a:off x="14846300" y="608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52952</xdr:rowOff>
    </xdr:from>
    <xdr:to>
      <xdr:col>72</xdr:col>
      <xdr:colOff>123825</xdr:colOff>
      <xdr:row>31</xdr:row>
      <xdr:rowOff>154552</xdr:rowOff>
    </xdr:to>
    <xdr:sp macro="" textlink="">
      <xdr:nvSpPr>
        <xdr:cNvPr id="135" name="楕円 134"/>
        <xdr:cNvSpPr/>
      </xdr:nvSpPr>
      <xdr:spPr>
        <a:xfrm>
          <a:off x="14033500" y="61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70048</xdr:rowOff>
    </xdr:from>
    <xdr:to>
      <xdr:col>76</xdr:col>
      <xdr:colOff>22225</xdr:colOff>
      <xdr:row>31</xdr:row>
      <xdr:rowOff>103752</xdr:rowOff>
    </xdr:to>
    <xdr:cxnSp macro="">
      <xdr:nvCxnSpPr>
        <xdr:cNvPr id="136" name="直線コネクタ 135"/>
        <xdr:cNvCxnSpPr/>
      </xdr:nvCxnSpPr>
      <xdr:spPr>
        <a:xfrm flipV="1">
          <a:off x="14084300" y="6156523"/>
          <a:ext cx="7112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37"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145679</xdr:rowOff>
    </xdr:from>
    <xdr:ext cx="469744" cy="259045"/>
    <xdr:sp macro="" textlink="">
      <xdr:nvSpPr>
        <xdr:cNvPr id="138" name="n_1mainValue債務償還比率"/>
        <xdr:cNvSpPr txBox="1"/>
      </xdr:nvSpPr>
      <xdr:spPr>
        <a:xfrm>
          <a:off x="13836727" y="62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119,893
118,751
234.50
47,292,099
45,627,672
1,043,108
27,184,943
49,000,046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69" name="楕円 68"/>
        <xdr:cNvSpPr/>
      </xdr:nvSpPr>
      <xdr:spPr>
        <a:xfrm>
          <a:off x="4584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63263</xdr:rowOff>
    </xdr:from>
    <xdr:ext cx="405111" cy="259045"/>
    <xdr:sp macro="" textlink="">
      <xdr:nvSpPr>
        <xdr:cNvPr id="70" name="【道路】&#10;有形固定資産減価償却率該当値テキスト"/>
        <xdr:cNvSpPr txBox="1"/>
      </xdr:nvSpPr>
      <xdr:spPr>
        <a:xfrm>
          <a:off x="4673600"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1" name="楕円 70"/>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167640</xdr:rowOff>
    </xdr:to>
    <xdr:cxnSp macro="">
      <xdr:nvCxnSpPr>
        <xdr:cNvPr id="72" name="直線コネクタ 71"/>
        <xdr:cNvCxnSpPr/>
      </xdr:nvCxnSpPr>
      <xdr:spPr>
        <a:xfrm flipV="1">
          <a:off x="3797300" y="682218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141986</xdr:rowOff>
    </xdr:from>
    <xdr:to>
      <xdr:col>15</xdr:col>
      <xdr:colOff>101600</xdr:colOff>
      <xdr:row>41</xdr:row>
      <xdr:rowOff>72136</xdr:rowOff>
    </xdr:to>
    <xdr:sp macro="" textlink="">
      <xdr:nvSpPr>
        <xdr:cNvPr id="73" name="楕円 72"/>
        <xdr:cNvSpPr/>
      </xdr:nvSpPr>
      <xdr:spPr>
        <a:xfrm>
          <a:off x="2857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41</xdr:row>
      <xdr:rowOff>21336</xdr:rowOff>
    </xdr:to>
    <xdr:cxnSp macro="">
      <xdr:nvCxnSpPr>
        <xdr:cNvPr id="74" name="直線コネクタ 73"/>
        <xdr:cNvCxnSpPr/>
      </xdr:nvCxnSpPr>
      <xdr:spPr>
        <a:xfrm flipV="1">
          <a:off x="2908300" y="685419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78" name="n_1mainValue【道路】&#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63263</xdr:rowOff>
    </xdr:from>
    <xdr:ext cx="405111" cy="259045"/>
    <xdr:sp macro="" textlink="">
      <xdr:nvSpPr>
        <xdr:cNvPr id="79" name="n_2mainValue【道路】&#10;有形固定資産減価償却率"/>
        <xdr:cNvSpPr txBox="1"/>
      </xdr:nvSpPr>
      <xdr:spPr>
        <a:xfrm>
          <a:off x="27057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20970</xdr:rowOff>
    </xdr:from>
    <xdr:to>
      <xdr:col>54</xdr:col>
      <xdr:colOff>189865</xdr:colOff>
      <xdr:row>41</xdr:row>
      <xdr:rowOff>54072</xdr:rowOff>
    </xdr:to>
    <xdr:cxnSp macro="">
      <xdr:nvCxnSpPr>
        <xdr:cNvPr id="101" name="直線コネクタ 100"/>
        <xdr:cNvCxnSpPr/>
      </xdr:nvCxnSpPr>
      <xdr:spPr>
        <a:xfrm flipV="1">
          <a:off x="10476865" y="6364620"/>
          <a:ext cx="0" cy="71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57899</xdr:rowOff>
    </xdr:from>
    <xdr:ext cx="469744" cy="259045"/>
    <xdr:sp macro="" textlink="">
      <xdr:nvSpPr>
        <xdr:cNvPr id="102" name="【道路】&#10;一人当たり延長最小値テキスト"/>
        <xdr:cNvSpPr txBox="1"/>
      </xdr:nvSpPr>
      <xdr:spPr>
        <a:xfrm>
          <a:off x="10515600" y="70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54072</xdr:rowOff>
    </xdr:from>
    <xdr:to>
      <xdr:col>55</xdr:col>
      <xdr:colOff>88900</xdr:colOff>
      <xdr:row>41</xdr:row>
      <xdr:rowOff>54072</xdr:rowOff>
    </xdr:to>
    <xdr:cxnSp macro="">
      <xdr:nvCxnSpPr>
        <xdr:cNvPr id="103" name="直線コネクタ 102"/>
        <xdr:cNvCxnSpPr/>
      </xdr:nvCxnSpPr>
      <xdr:spPr>
        <a:xfrm>
          <a:off x="10388600" y="70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139097</xdr:rowOff>
    </xdr:from>
    <xdr:ext cx="534377" cy="259045"/>
    <xdr:sp macro="" textlink="">
      <xdr:nvSpPr>
        <xdr:cNvPr id="104" name="【道路】&#10;一人当たり延長最大値テキスト"/>
        <xdr:cNvSpPr txBox="1"/>
      </xdr:nvSpPr>
      <xdr:spPr>
        <a:xfrm>
          <a:off x="10515600" y="61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20970</xdr:rowOff>
    </xdr:from>
    <xdr:to>
      <xdr:col>55</xdr:col>
      <xdr:colOff>88900</xdr:colOff>
      <xdr:row>37</xdr:row>
      <xdr:rowOff>20970</xdr:rowOff>
    </xdr:to>
    <xdr:cxnSp macro="">
      <xdr:nvCxnSpPr>
        <xdr:cNvPr id="105" name="直線コネクタ 104"/>
        <xdr:cNvCxnSpPr/>
      </xdr:nvCxnSpPr>
      <xdr:spPr>
        <a:xfrm>
          <a:off x="10388600" y="636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41922</xdr:rowOff>
    </xdr:from>
    <xdr:ext cx="469744" cy="259045"/>
    <xdr:sp macro="" textlink="">
      <xdr:nvSpPr>
        <xdr:cNvPr id="106" name="【道路】&#10;一人当たり延長平均値テキスト"/>
        <xdr:cNvSpPr txBox="1"/>
      </xdr:nvSpPr>
      <xdr:spPr>
        <a:xfrm>
          <a:off x="10515600" y="655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19045</xdr:rowOff>
    </xdr:from>
    <xdr:to>
      <xdr:col>55</xdr:col>
      <xdr:colOff>50800</xdr:colOff>
      <xdr:row>39</xdr:row>
      <xdr:rowOff>120645</xdr:rowOff>
    </xdr:to>
    <xdr:sp macro="" textlink="">
      <xdr:nvSpPr>
        <xdr:cNvPr id="107" name="フローチャート: 判断 106"/>
        <xdr:cNvSpPr/>
      </xdr:nvSpPr>
      <xdr:spPr>
        <a:xfrm>
          <a:off x="10426700" y="670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28646</xdr:rowOff>
    </xdr:from>
    <xdr:to>
      <xdr:col>50</xdr:col>
      <xdr:colOff>165100</xdr:colOff>
      <xdr:row>39</xdr:row>
      <xdr:rowOff>130246</xdr:rowOff>
    </xdr:to>
    <xdr:sp macro="" textlink="">
      <xdr:nvSpPr>
        <xdr:cNvPr id="108" name="フローチャート: 判断 107"/>
        <xdr:cNvSpPr/>
      </xdr:nvSpPr>
      <xdr:spPr>
        <a:xfrm>
          <a:off x="9588500" y="671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165440</xdr:rowOff>
    </xdr:from>
    <xdr:to>
      <xdr:col>46</xdr:col>
      <xdr:colOff>38100</xdr:colOff>
      <xdr:row>39</xdr:row>
      <xdr:rowOff>95590</xdr:rowOff>
    </xdr:to>
    <xdr:sp macro="" textlink="">
      <xdr:nvSpPr>
        <xdr:cNvPr id="109" name="フローチャート: 判断 108"/>
        <xdr:cNvSpPr/>
      </xdr:nvSpPr>
      <xdr:spPr>
        <a:xfrm>
          <a:off x="8699500" y="66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24623</xdr:rowOff>
    </xdr:from>
    <xdr:to>
      <xdr:col>41</xdr:col>
      <xdr:colOff>101600</xdr:colOff>
      <xdr:row>39</xdr:row>
      <xdr:rowOff>126223</xdr:rowOff>
    </xdr:to>
    <xdr:sp macro="" textlink="">
      <xdr:nvSpPr>
        <xdr:cNvPr id="110" name="フローチャート: 判断 109"/>
        <xdr:cNvSpPr/>
      </xdr:nvSpPr>
      <xdr:spPr>
        <a:xfrm>
          <a:off x="7810500" y="671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66731</xdr:rowOff>
    </xdr:from>
    <xdr:to>
      <xdr:col>55</xdr:col>
      <xdr:colOff>50800</xdr:colOff>
      <xdr:row>40</xdr:row>
      <xdr:rowOff>168331</xdr:rowOff>
    </xdr:to>
    <xdr:sp macro="" textlink="">
      <xdr:nvSpPr>
        <xdr:cNvPr id="116" name="楕円 115"/>
        <xdr:cNvSpPr/>
      </xdr:nvSpPr>
      <xdr:spPr>
        <a:xfrm>
          <a:off x="10426700" y="6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153108</xdr:rowOff>
    </xdr:from>
    <xdr:ext cx="469744" cy="259045"/>
    <xdr:sp macro="" textlink="">
      <xdr:nvSpPr>
        <xdr:cNvPr id="117" name="【道路】&#10;一人当たり延長該当値テキスト"/>
        <xdr:cNvSpPr txBox="1"/>
      </xdr:nvSpPr>
      <xdr:spPr>
        <a:xfrm>
          <a:off x="10515600" y="68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68742</xdr:rowOff>
    </xdr:from>
    <xdr:to>
      <xdr:col>50</xdr:col>
      <xdr:colOff>165100</xdr:colOff>
      <xdr:row>40</xdr:row>
      <xdr:rowOff>170342</xdr:rowOff>
    </xdr:to>
    <xdr:sp macro="" textlink="">
      <xdr:nvSpPr>
        <xdr:cNvPr id="118" name="楕円 117"/>
        <xdr:cNvSpPr/>
      </xdr:nvSpPr>
      <xdr:spPr>
        <a:xfrm>
          <a:off x="9588500" y="69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117531</xdr:rowOff>
    </xdr:from>
    <xdr:to>
      <xdr:col>55</xdr:col>
      <xdr:colOff>0</xdr:colOff>
      <xdr:row>40</xdr:row>
      <xdr:rowOff>119542</xdr:rowOff>
    </xdr:to>
    <xdr:cxnSp macro="">
      <xdr:nvCxnSpPr>
        <xdr:cNvPr id="119" name="直線コネクタ 118"/>
        <xdr:cNvCxnSpPr/>
      </xdr:nvCxnSpPr>
      <xdr:spPr>
        <a:xfrm flipV="1">
          <a:off x="9639300" y="697553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128590</xdr:rowOff>
    </xdr:from>
    <xdr:to>
      <xdr:col>46</xdr:col>
      <xdr:colOff>38100</xdr:colOff>
      <xdr:row>34</xdr:row>
      <xdr:rowOff>58740</xdr:rowOff>
    </xdr:to>
    <xdr:sp macro="" textlink="">
      <xdr:nvSpPr>
        <xdr:cNvPr id="120" name="楕円 119"/>
        <xdr:cNvSpPr/>
      </xdr:nvSpPr>
      <xdr:spPr>
        <a:xfrm>
          <a:off x="8699500" y="57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7940</xdr:rowOff>
    </xdr:from>
    <xdr:to>
      <xdr:col>50</xdr:col>
      <xdr:colOff>114300</xdr:colOff>
      <xdr:row>40</xdr:row>
      <xdr:rowOff>119542</xdr:rowOff>
    </xdr:to>
    <xdr:cxnSp macro="">
      <xdr:nvCxnSpPr>
        <xdr:cNvPr id="121" name="直線コネクタ 120"/>
        <xdr:cNvCxnSpPr/>
      </xdr:nvCxnSpPr>
      <xdr:spPr>
        <a:xfrm>
          <a:off x="8750300" y="5837240"/>
          <a:ext cx="889000" cy="11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146773</xdr:rowOff>
    </xdr:from>
    <xdr:ext cx="469744" cy="259045"/>
    <xdr:sp macro="" textlink="">
      <xdr:nvSpPr>
        <xdr:cNvPr id="122" name="n_1aveValue【道路】&#10;一人当たり延長"/>
        <xdr:cNvSpPr txBox="1"/>
      </xdr:nvSpPr>
      <xdr:spPr>
        <a:xfrm>
          <a:off x="9391727" y="649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86717</xdr:rowOff>
    </xdr:from>
    <xdr:ext cx="469744" cy="259045"/>
    <xdr:sp macro="" textlink="">
      <xdr:nvSpPr>
        <xdr:cNvPr id="123" name="n_2aveValue【道路】&#10;一人当たり延長"/>
        <xdr:cNvSpPr txBox="1"/>
      </xdr:nvSpPr>
      <xdr:spPr>
        <a:xfrm>
          <a:off x="8515427" y="67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142750</xdr:rowOff>
    </xdr:from>
    <xdr:ext cx="469744" cy="259045"/>
    <xdr:sp macro="" textlink="">
      <xdr:nvSpPr>
        <xdr:cNvPr id="124" name="n_3aveValue【道路】&#10;一人当たり延長"/>
        <xdr:cNvSpPr txBox="1"/>
      </xdr:nvSpPr>
      <xdr:spPr>
        <a:xfrm>
          <a:off x="7626427" y="64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161469</xdr:rowOff>
    </xdr:from>
    <xdr:ext cx="469744" cy="259045"/>
    <xdr:sp macro="" textlink="">
      <xdr:nvSpPr>
        <xdr:cNvPr id="125" name="n_1mainValue【道路】&#10;一人当たり延長"/>
        <xdr:cNvSpPr txBox="1"/>
      </xdr:nvSpPr>
      <xdr:spPr>
        <a:xfrm>
          <a:off x="9391727" y="701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75267</xdr:rowOff>
    </xdr:from>
    <xdr:ext cx="534377" cy="259045"/>
    <xdr:sp macro="" textlink="">
      <xdr:nvSpPr>
        <xdr:cNvPr id="126" name="n_2mainValue【道路】&#10;一人当たり延長"/>
        <xdr:cNvSpPr txBox="1"/>
      </xdr:nvSpPr>
      <xdr:spPr>
        <a:xfrm>
          <a:off x="8483111" y="556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1" name="直線コネクタ 150"/>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2"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3" name="直線コネクタ 152"/>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4"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5" name="直線コネクタ 154"/>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6"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7" name="フローチャート: 判断 156"/>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8" name="フローチャート: 判断 157"/>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59" name="フローチャート: 判断 158"/>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0" name="フローチャート: 判断 159"/>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6" name="楕円 165"/>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67" name="【橋りょう・トンネ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68" name="楕円 167"/>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7620</xdr:rowOff>
    </xdr:to>
    <xdr:cxnSp macro="">
      <xdr:nvCxnSpPr>
        <xdr:cNvPr id="169" name="直線コネクタ 168"/>
        <xdr:cNvCxnSpPr/>
      </xdr:nvCxnSpPr>
      <xdr:spPr>
        <a:xfrm flipV="1">
          <a:off x="3797300" y="10424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70" name="楕円 169"/>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68580</xdr:rowOff>
    </xdr:to>
    <xdr:cxnSp macro="">
      <xdr:nvCxnSpPr>
        <xdr:cNvPr id="171" name="直線コネクタ 170"/>
        <xdr:cNvCxnSpPr/>
      </xdr:nvCxnSpPr>
      <xdr:spPr>
        <a:xfrm flipV="1">
          <a:off x="2908300" y="10466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2"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3"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4"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175" name="n_1mainValue【橋りょう・トンネ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76" name="n_2mainValue【橋りょう・トンネ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0" name="テキスト ボックス 18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2" name="テキスト ボックス 19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4" name="テキスト ボックス 19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6" name="テキスト ボックス 19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8" name="テキスト ボックス 19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2" name="直線コネクタ 201"/>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3"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4" name="直線コネクタ 203"/>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5"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6" name="直線コネクタ 205"/>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7"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08" name="フローチャート: 判断 207"/>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09" name="フローチャート: 判断 208"/>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0" name="フローチャート: 判断 209"/>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1" name="フローチャート: 判断 210"/>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28345</xdr:rowOff>
    </xdr:from>
    <xdr:to>
      <xdr:col>55</xdr:col>
      <xdr:colOff>50800</xdr:colOff>
      <xdr:row>62</xdr:row>
      <xdr:rowOff>129945</xdr:rowOff>
    </xdr:to>
    <xdr:sp macro="" textlink="">
      <xdr:nvSpPr>
        <xdr:cNvPr id="217" name="楕円 216"/>
        <xdr:cNvSpPr/>
      </xdr:nvSpPr>
      <xdr:spPr>
        <a:xfrm>
          <a:off x="10426700" y="106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6772</xdr:rowOff>
    </xdr:from>
    <xdr:ext cx="599010" cy="259045"/>
    <xdr:sp macro="" textlink="">
      <xdr:nvSpPr>
        <xdr:cNvPr id="218" name="【橋りょう・トンネル】&#10;一人当たり有形固定資産（償却資産）額該当値テキスト"/>
        <xdr:cNvSpPr txBox="1"/>
      </xdr:nvSpPr>
      <xdr:spPr>
        <a:xfrm>
          <a:off x="10515600" y="106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35774</xdr:rowOff>
    </xdr:from>
    <xdr:to>
      <xdr:col>50</xdr:col>
      <xdr:colOff>165100</xdr:colOff>
      <xdr:row>62</xdr:row>
      <xdr:rowOff>137374</xdr:rowOff>
    </xdr:to>
    <xdr:sp macro="" textlink="">
      <xdr:nvSpPr>
        <xdr:cNvPr id="219" name="楕円 218"/>
        <xdr:cNvSpPr/>
      </xdr:nvSpPr>
      <xdr:spPr>
        <a:xfrm>
          <a:off x="9588500" y="10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79145</xdr:rowOff>
    </xdr:from>
    <xdr:to>
      <xdr:col>55</xdr:col>
      <xdr:colOff>0</xdr:colOff>
      <xdr:row>62</xdr:row>
      <xdr:rowOff>86574</xdr:rowOff>
    </xdr:to>
    <xdr:cxnSp macro="">
      <xdr:nvCxnSpPr>
        <xdr:cNvPr id="220" name="直線コネクタ 219"/>
        <xdr:cNvCxnSpPr/>
      </xdr:nvCxnSpPr>
      <xdr:spPr>
        <a:xfrm flipV="1">
          <a:off x="9639300" y="1070904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38739</xdr:rowOff>
    </xdr:from>
    <xdr:to>
      <xdr:col>46</xdr:col>
      <xdr:colOff>38100</xdr:colOff>
      <xdr:row>62</xdr:row>
      <xdr:rowOff>140339</xdr:rowOff>
    </xdr:to>
    <xdr:sp macro="" textlink="">
      <xdr:nvSpPr>
        <xdr:cNvPr id="221" name="楕円 220"/>
        <xdr:cNvSpPr/>
      </xdr:nvSpPr>
      <xdr:spPr>
        <a:xfrm>
          <a:off x="8699500" y="10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86574</xdr:rowOff>
    </xdr:from>
    <xdr:to>
      <xdr:col>50</xdr:col>
      <xdr:colOff>114300</xdr:colOff>
      <xdr:row>62</xdr:row>
      <xdr:rowOff>89539</xdr:rowOff>
    </xdr:to>
    <xdr:cxnSp macro="">
      <xdr:nvCxnSpPr>
        <xdr:cNvPr id="222" name="直線コネクタ 221"/>
        <xdr:cNvCxnSpPr/>
      </xdr:nvCxnSpPr>
      <xdr:spPr>
        <a:xfrm flipV="1">
          <a:off x="8750300" y="10716474"/>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3"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24"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5"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128501</xdr:rowOff>
    </xdr:from>
    <xdr:ext cx="599010" cy="259045"/>
    <xdr:sp macro="" textlink="">
      <xdr:nvSpPr>
        <xdr:cNvPr id="226" name="n_1mainValue【橋りょう・トンネル】&#10;一人当たり有形固定資産（償却資産）額"/>
        <xdr:cNvSpPr txBox="1"/>
      </xdr:nvSpPr>
      <xdr:spPr>
        <a:xfrm>
          <a:off x="9327095" y="107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131466</xdr:rowOff>
    </xdr:from>
    <xdr:ext cx="599010" cy="259045"/>
    <xdr:sp macro="" textlink="">
      <xdr:nvSpPr>
        <xdr:cNvPr id="227" name="n_2mainValue【橋りょう・トンネル】&#10;一人当たり有形固定資産（償却資産）額"/>
        <xdr:cNvSpPr txBox="1"/>
      </xdr:nvSpPr>
      <xdr:spPr>
        <a:xfrm>
          <a:off x="8450795" y="107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2" name="直線コネクタ 251"/>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3"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4" name="直線コネクタ 253"/>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5"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6" name="直線コネクタ 25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7"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58" name="フローチャート: 判断 257"/>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59" name="フローチャート: 判断 258"/>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0" name="フローチャート: 判断 259"/>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1" name="フローチャート: 判断 260"/>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7" name="楕円 266"/>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268" name="【公営住宅】&#10;有形固定資産減価償却率該当値テキスト"/>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269" name="楕円 268"/>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28575</xdr:rowOff>
    </xdr:to>
    <xdr:cxnSp macro="">
      <xdr:nvCxnSpPr>
        <xdr:cNvPr id="270" name="直線コネクタ 269"/>
        <xdr:cNvCxnSpPr/>
      </xdr:nvCxnSpPr>
      <xdr:spPr>
        <a:xfrm>
          <a:off x="3797300" y="140550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271" name="楕円 270"/>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167639</xdr:rowOff>
    </xdr:to>
    <xdr:cxnSp macro="">
      <xdr:nvCxnSpPr>
        <xdr:cNvPr id="272" name="直線コネクタ 271"/>
        <xdr:cNvCxnSpPr/>
      </xdr:nvCxnSpPr>
      <xdr:spPr>
        <a:xfrm>
          <a:off x="2908300" y="1399222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3"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4"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5"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38116</xdr:rowOff>
    </xdr:from>
    <xdr:ext cx="405111" cy="259045"/>
    <xdr:sp macro="" textlink="">
      <xdr:nvSpPr>
        <xdr:cNvPr id="276" name="n_1mainValue【公営住宅】&#10;有形固定資産減価償却率"/>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277" name="n_2mainValue【公営住宅】&#10;有形固定資産減価償却率"/>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7" name="直線コネクタ 296"/>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29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299" name="直線コネクタ 29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0"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1" name="直線コネクタ 300"/>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2"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3" name="フローチャート: 判断 302"/>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4" name="フローチャート: 判断 303"/>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5" name="フローチャート: 判断 304"/>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6" name="フローチャート: 判断 305"/>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143890</xdr:rowOff>
    </xdr:from>
    <xdr:to>
      <xdr:col>55</xdr:col>
      <xdr:colOff>50800</xdr:colOff>
      <xdr:row>82</xdr:row>
      <xdr:rowOff>74040</xdr:rowOff>
    </xdr:to>
    <xdr:sp macro="" textlink="">
      <xdr:nvSpPr>
        <xdr:cNvPr id="312" name="楕円 311"/>
        <xdr:cNvSpPr/>
      </xdr:nvSpPr>
      <xdr:spPr>
        <a:xfrm>
          <a:off x="104267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166767</xdr:rowOff>
    </xdr:from>
    <xdr:ext cx="469744" cy="259045"/>
    <xdr:sp macro="" textlink="">
      <xdr:nvSpPr>
        <xdr:cNvPr id="313" name="【公営住宅】&#10;一人当たり面積該当値テキスト"/>
        <xdr:cNvSpPr txBox="1"/>
      </xdr:nvSpPr>
      <xdr:spPr>
        <a:xfrm>
          <a:off x="10515600" y="138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149034</xdr:rowOff>
    </xdr:from>
    <xdr:to>
      <xdr:col>50</xdr:col>
      <xdr:colOff>165100</xdr:colOff>
      <xdr:row>82</xdr:row>
      <xdr:rowOff>79184</xdr:rowOff>
    </xdr:to>
    <xdr:sp macro="" textlink="">
      <xdr:nvSpPr>
        <xdr:cNvPr id="314" name="楕円 313"/>
        <xdr:cNvSpPr/>
      </xdr:nvSpPr>
      <xdr:spPr>
        <a:xfrm>
          <a:off x="9588500" y="14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23240</xdr:rowOff>
    </xdr:from>
    <xdr:to>
      <xdr:col>55</xdr:col>
      <xdr:colOff>0</xdr:colOff>
      <xdr:row>82</xdr:row>
      <xdr:rowOff>28384</xdr:rowOff>
    </xdr:to>
    <xdr:cxnSp macro="">
      <xdr:nvCxnSpPr>
        <xdr:cNvPr id="315" name="直線コネクタ 314"/>
        <xdr:cNvCxnSpPr/>
      </xdr:nvCxnSpPr>
      <xdr:spPr>
        <a:xfrm flipV="1">
          <a:off x="9639300" y="1408214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152464</xdr:rowOff>
    </xdr:from>
    <xdr:to>
      <xdr:col>46</xdr:col>
      <xdr:colOff>38100</xdr:colOff>
      <xdr:row>82</xdr:row>
      <xdr:rowOff>82614</xdr:rowOff>
    </xdr:to>
    <xdr:sp macro="" textlink="">
      <xdr:nvSpPr>
        <xdr:cNvPr id="316" name="楕円 315"/>
        <xdr:cNvSpPr/>
      </xdr:nvSpPr>
      <xdr:spPr>
        <a:xfrm>
          <a:off x="8699500" y="140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28384</xdr:rowOff>
    </xdr:from>
    <xdr:to>
      <xdr:col>50</xdr:col>
      <xdr:colOff>114300</xdr:colOff>
      <xdr:row>82</xdr:row>
      <xdr:rowOff>31814</xdr:rowOff>
    </xdr:to>
    <xdr:cxnSp macro="">
      <xdr:nvCxnSpPr>
        <xdr:cNvPr id="317" name="直線コネクタ 316"/>
        <xdr:cNvCxnSpPr/>
      </xdr:nvCxnSpPr>
      <xdr:spPr>
        <a:xfrm flipV="1">
          <a:off x="8750300" y="140872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18"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19" name="n_2aveValue【公営住宅】&#10;一人当たり面積"/>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0"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95711</xdr:rowOff>
    </xdr:from>
    <xdr:ext cx="469744" cy="259045"/>
    <xdr:sp macro="" textlink="">
      <xdr:nvSpPr>
        <xdr:cNvPr id="321" name="n_1mainValue【公営住宅】&#10;一人当たり面積"/>
        <xdr:cNvSpPr txBox="1"/>
      </xdr:nvSpPr>
      <xdr:spPr>
        <a:xfrm>
          <a:off x="9391727" y="1381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99141</xdr:rowOff>
    </xdr:from>
    <xdr:ext cx="469744" cy="259045"/>
    <xdr:sp macro="" textlink="">
      <xdr:nvSpPr>
        <xdr:cNvPr id="322" name="n_2mainValue【公営住宅】&#10;一人当たり面積"/>
        <xdr:cNvSpPr txBox="1"/>
      </xdr:nvSpPr>
      <xdr:spPr>
        <a:xfrm>
          <a:off x="8515427" y="138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7" name="直線コネクタ 346"/>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48"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9" name="直線コネクタ 34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0"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1" name="直線コネクタ 35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2" name="【港湾・漁港】&#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3" name="フローチャート: 判断 352"/>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4" name="フローチャート: 判断 353"/>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5" name="フローチャート: 判断 354"/>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6" name="フローチャート: 判断 355"/>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xdr:rowOff>
    </xdr:from>
    <xdr:to>
      <xdr:col>24</xdr:col>
      <xdr:colOff>114300</xdr:colOff>
      <xdr:row>104</xdr:row>
      <xdr:rowOff>107950</xdr:rowOff>
    </xdr:to>
    <xdr:sp macro="" textlink="">
      <xdr:nvSpPr>
        <xdr:cNvPr id="362" name="楕円 361"/>
        <xdr:cNvSpPr/>
      </xdr:nvSpPr>
      <xdr:spPr>
        <a:xfrm>
          <a:off x="4584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29227</xdr:rowOff>
    </xdr:from>
    <xdr:ext cx="405111" cy="259045"/>
    <xdr:sp macro="" textlink="">
      <xdr:nvSpPr>
        <xdr:cNvPr id="363" name="【港湾・漁港】&#10;有形固定資産減価償却率該当値テキスト"/>
        <xdr:cNvSpPr txBox="1"/>
      </xdr:nvSpPr>
      <xdr:spPr>
        <a:xfrm>
          <a:off x="4673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34925</xdr:rowOff>
    </xdr:from>
    <xdr:to>
      <xdr:col>20</xdr:col>
      <xdr:colOff>38100</xdr:colOff>
      <xdr:row>104</xdr:row>
      <xdr:rowOff>136525</xdr:rowOff>
    </xdr:to>
    <xdr:sp macro="" textlink="">
      <xdr:nvSpPr>
        <xdr:cNvPr id="364" name="楕円 363"/>
        <xdr:cNvSpPr/>
      </xdr:nvSpPr>
      <xdr:spPr>
        <a:xfrm>
          <a:off x="3746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57150</xdr:rowOff>
    </xdr:from>
    <xdr:to>
      <xdr:col>24</xdr:col>
      <xdr:colOff>63500</xdr:colOff>
      <xdr:row>104</xdr:row>
      <xdr:rowOff>85725</xdr:rowOff>
    </xdr:to>
    <xdr:cxnSp macro="">
      <xdr:nvCxnSpPr>
        <xdr:cNvPr id="365" name="直線コネクタ 364"/>
        <xdr:cNvCxnSpPr/>
      </xdr:nvCxnSpPr>
      <xdr:spPr>
        <a:xfrm flipV="1">
          <a:off x="3797300" y="17887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65405</xdr:rowOff>
    </xdr:from>
    <xdr:to>
      <xdr:col>15</xdr:col>
      <xdr:colOff>101600</xdr:colOff>
      <xdr:row>104</xdr:row>
      <xdr:rowOff>167005</xdr:rowOff>
    </xdr:to>
    <xdr:sp macro="" textlink="">
      <xdr:nvSpPr>
        <xdr:cNvPr id="366" name="楕円 365"/>
        <xdr:cNvSpPr/>
      </xdr:nvSpPr>
      <xdr:spPr>
        <a:xfrm>
          <a:off x="2857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85725</xdr:rowOff>
    </xdr:from>
    <xdr:to>
      <xdr:col>19</xdr:col>
      <xdr:colOff>177800</xdr:colOff>
      <xdr:row>104</xdr:row>
      <xdr:rowOff>116205</xdr:rowOff>
    </xdr:to>
    <xdr:cxnSp macro="">
      <xdr:nvCxnSpPr>
        <xdr:cNvPr id="367" name="直線コネクタ 366"/>
        <xdr:cNvCxnSpPr/>
      </xdr:nvCxnSpPr>
      <xdr:spPr>
        <a:xfrm flipV="1">
          <a:off x="2908300" y="1791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68" name="n_1aveValue【港湾・漁港】&#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69" name="n_2aveValue【港湾・漁港】&#10;有形固定資産減価償却率"/>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70"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153052</xdr:rowOff>
    </xdr:from>
    <xdr:ext cx="405111" cy="259045"/>
    <xdr:sp macro="" textlink="">
      <xdr:nvSpPr>
        <xdr:cNvPr id="371" name="n_1mainValue【港湾・漁港】&#10;有形固定資産減価償却率"/>
        <xdr:cNvSpPr txBox="1"/>
      </xdr:nvSpPr>
      <xdr:spPr>
        <a:xfrm>
          <a:off x="3582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158132</xdr:rowOff>
    </xdr:from>
    <xdr:ext cx="405111" cy="259045"/>
    <xdr:sp macro="" textlink="">
      <xdr:nvSpPr>
        <xdr:cNvPr id="372" name="n_2mainValue【港湾・漁港】&#10;有形固定資産減価償却率"/>
        <xdr:cNvSpPr txBox="1"/>
      </xdr:nvSpPr>
      <xdr:spPr>
        <a:xfrm>
          <a:off x="2705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3" name="直線コネクタ 38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4" name="テキスト ボックス 38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5" name="直線コネクタ 38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6" name="テキスト ボックス 38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7" name="直線コネクタ 38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8" name="テキスト ボックス 38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9" name="直線コネクタ 38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0" name="テキスト ボックス 38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2" name="テキスト ボックス 39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4" name="直線コネクタ 393"/>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5"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6" name="直線コネクタ 395"/>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7"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398" name="直線コネクタ 397"/>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78901</xdr:rowOff>
    </xdr:from>
    <xdr:ext cx="534377" cy="259045"/>
    <xdr:sp macro="" textlink="">
      <xdr:nvSpPr>
        <xdr:cNvPr id="399" name="【港湾・漁港】&#10;一人当たり有形固定資産（償却資産）額平均値テキスト"/>
        <xdr:cNvSpPr txBox="1"/>
      </xdr:nvSpPr>
      <xdr:spPr>
        <a:xfrm>
          <a:off x="10515600" y="1842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00" name="フローチャート: 判断 399"/>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1" name="フローチャート: 判断 400"/>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2" name="フローチャート: 判断 401"/>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3" name="フローチャート: 判断 402"/>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71769</xdr:rowOff>
    </xdr:from>
    <xdr:to>
      <xdr:col>55</xdr:col>
      <xdr:colOff>50800</xdr:colOff>
      <xdr:row>108</xdr:row>
      <xdr:rowOff>1919</xdr:rowOff>
    </xdr:to>
    <xdr:sp macro="" textlink="">
      <xdr:nvSpPr>
        <xdr:cNvPr id="409" name="楕円 408"/>
        <xdr:cNvSpPr/>
      </xdr:nvSpPr>
      <xdr:spPr>
        <a:xfrm>
          <a:off x="10426700" y="184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31146</xdr:rowOff>
    </xdr:from>
    <xdr:ext cx="534377" cy="259045"/>
    <xdr:sp macro="" textlink="">
      <xdr:nvSpPr>
        <xdr:cNvPr id="410" name="【港湾・漁港】&#10;一人当たり有形固定資産（償却資産）額該当値テキスト"/>
        <xdr:cNvSpPr txBox="1"/>
      </xdr:nvSpPr>
      <xdr:spPr>
        <a:xfrm>
          <a:off x="10515600" y="18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73543</xdr:rowOff>
    </xdr:from>
    <xdr:to>
      <xdr:col>50</xdr:col>
      <xdr:colOff>165100</xdr:colOff>
      <xdr:row>108</xdr:row>
      <xdr:rowOff>3693</xdr:rowOff>
    </xdr:to>
    <xdr:sp macro="" textlink="">
      <xdr:nvSpPr>
        <xdr:cNvPr id="411" name="楕円 410"/>
        <xdr:cNvSpPr/>
      </xdr:nvSpPr>
      <xdr:spPr>
        <a:xfrm>
          <a:off x="9588500" y="184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122569</xdr:rowOff>
    </xdr:from>
    <xdr:to>
      <xdr:col>55</xdr:col>
      <xdr:colOff>0</xdr:colOff>
      <xdr:row>107</xdr:row>
      <xdr:rowOff>124343</xdr:rowOff>
    </xdr:to>
    <xdr:cxnSp macro="">
      <xdr:nvCxnSpPr>
        <xdr:cNvPr id="412" name="直線コネクタ 411"/>
        <xdr:cNvCxnSpPr/>
      </xdr:nvCxnSpPr>
      <xdr:spPr>
        <a:xfrm flipV="1">
          <a:off x="9639300" y="18467719"/>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74839</xdr:rowOff>
    </xdr:from>
    <xdr:to>
      <xdr:col>46</xdr:col>
      <xdr:colOff>38100</xdr:colOff>
      <xdr:row>108</xdr:row>
      <xdr:rowOff>4989</xdr:rowOff>
    </xdr:to>
    <xdr:sp macro="" textlink="">
      <xdr:nvSpPr>
        <xdr:cNvPr id="413" name="楕円 412"/>
        <xdr:cNvSpPr/>
      </xdr:nvSpPr>
      <xdr:spPr>
        <a:xfrm>
          <a:off x="8699500" y="184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124343</xdr:rowOff>
    </xdr:from>
    <xdr:to>
      <xdr:col>50</xdr:col>
      <xdr:colOff>114300</xdr:colOff>
      <xdr:row>107</xdr:row>
      <xdr:rowOff>125639</xdr:rowOff>
    </xdr:to>
    <xdr:cxnSp macro="">
      <xdr:nvCxnSpPr>
        <xdr:cNvPr id="414" name="直線コネクタ 413"/>
        <xdr:cNvCxnSpPr/>
      </xdr:nvCxnSpPr>
      <xdr:spPr>
        <a:xfrm flipV="1">
          <a:off x="8750300" y="1846949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24469</xdr:rowOff>
    </xdr:from>
    <xdr:ext cx="534377" cy="259045"/>
    <xdr:sp macro="" textlink="">
      <xdr:nvSpPr>
        <xdr:cNvPr id="415" name="n_1aveValue【港湾・漁港】&#10;一人当たり有形固定資産（償却資産）額"/>
        <xdr:cNvSpPr txBox="1"/>
      </xdr:nvSpPr>
      <xdr:spPr>
        <a:xfrm>
          <a:off x="93594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6"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7"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20220</xdr:rowOff>
    </xdr:from>
    <xdr:ext cx="534377" cy="259045"/>
    <xdr:sp macro="" textlink="">
      <xdr:nvSpPr>
        <xdr:cNvPr id="418" name="n_1mainValue【港湾・漁港】&#10;一人当たり有形固定資産（償却資産）額"/>
        <xdr:cNvSpPr txBox="1"/>
      </xdr:nvSpPr>
      <xdr:spPr>
        <a:xfrm>
          <a:off x="9359411" y="18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167566</xdr:rowOff>
    </xdr:from>
    <xdr:ext cx="534377" cy="259045"/>
    <xdr:sp macro="" textlink="">
      <xdr:nvSpPr>
        <xdr:cNvPr id="419" name="n_2mainValue【港湾・漁港】&#10;一人当たり有形固定資産（償却資産）額"/>
        <xdr:cNvSpPr txBox="1"/>
      </xdr:nvSpPr>
      <xdr:spPr>
        <a:xfrm>
          <a:off x="8483111" y="185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0" name="テキスト ボックス 4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1" name="直線コネクタ 43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2" name="テキスト ボックス 43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5" name="直線コネクタ 43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6" name="テキスト ボックス 43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40" name="直線コネクタ 439"/>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41"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42" name="直線コネクタ 441"/>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43"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4" name="直線コネクタ 443"/>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45"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6" name="フローチャート: 判断 445"/>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47" name="フローチャート: 判断 446"/>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48" name="フローチャート: 判断 447"/>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49" name="フローチャート: 判断 448"/>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55" name="楕円 454"/>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56" name="【認定こども園・幼稚園・保育所】&#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91122</xdr:rowOff>
    </xdr:from>
    <xdr:to>
      <xdr:col>81</xdr:col>
      <xdr:colOff>101600</xdr:colOff>
      <xdr:row>38</xdr:row>
      <xdr:rowOff>21272</xdr:rowOff>
    </xdr:to>
    <xdr:sp macro="" textlink="">
      <xdr:nvSpPr>
        <xdr:cNvPr id="457" name="楕円 456"/>
        <xdr:cNvSpPr/>
      </xdr:nvSpPr>
      <xdr:spPr>
        <a:xfrm>
          <a:off x="15430500" y="64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141922</xdr:rowOff>
    </xdr:to>
    <xdr:cxnSp macro="">
      <xdr:nvCxnSpPr>
        <xdr:cNvPr id="458" name="直線コネクタ 457"/>
        <xdr:cNvCxnSpPr/>
      </xdr:nvCxnSpPr>
      <xdr:spPr>
        <a:xfrm flipV="1">
          <a:off x="15481300" y="6454140"/>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459" name="楕円 458"/>
        <xdr:cNvSpPr/>
      </xdr:nvSpPr>
      <xdr:spPr>
        <a:xfrm>
          <a:off x="1454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37</xdr:row>
      <xdr:rowOff>141922</xdr:rowOff>
    </xdr:to>
    <xdr:cxnSp macro="">
      <xdr:nvCxnSpPr>
        <xdr:cNvPr id="460" name="直線コネクタ 459"/>
        <xdr:cNvCxnSpPr/>
      </xdr:nvCxnSpPr>
      <xdr:spPr>
        <a:xfrm>
          <a:off x="14592300" y="645985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61"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62"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63"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37799</xdr:rowOff>
    </xdr:from>
    <xdr:ext cx="405111" cy="259045"/>
    <xdr:sp macro="" textlink="">
      <xdr:nvSpPr>
        <xdr:cNvPr id="464" name="n_1mainValue【認定こども園・幼稚園・保育所】&#10;有形固定資産減価償却率"/>
        <xdr:cNvSpPr txBox="1"/>
      </xdr:nvSpPr>
      <xdr:spPr>
        <a:xfrm>
          <a:off x="15266044" y="62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12082</xdr:rowOff>
    </xdr:from>
    <xdr:ext cx="405111" cy="259045"/>
    <xdr:sp macro="" textlink="">
      <xdr:nvSpPr>
        <xdr:cNvPr id="465" name="n_2mainValue【認定こども園・幼稚園・保育所】&#10;有形固定資産減価償却率"/>
        <xdr:cNvSpPr txBox="1"/>
      </xdr:nvSpPr>
      <xdr:spPr>
        <a:xfrm>
          <a:off x="14389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6" name="直線コネクタ 4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7" name="テキスト ボックス 4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8" name="直線コネクタ 4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9" name="テキスト ボックス 4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0" name="直線コネクタ 4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1" name="テキスト ボックス 4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2" name="直線コネクタ 4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3" name="テキスト ボックス 4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4" name="直線コネクタ 4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5" name="テキスト ボックス 4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7" name="テキスト ボックス 4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89" name="直線コネクタ 488"/>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90"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1" name="直線コネクタ 490"/>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2"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3" name="直線コネクタ 492"/>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94"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5" name="フローチャート: 判断 494"/>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6" name="フローチャート: 判断 495"/>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97" name="フローチャート: 判断 496"/>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8" name="フローチャート: 判断 497"/>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504" name="楕円 503"/>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505"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506" name="楕円 505"/>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68580</xdr:rowOff>
    </xdr:to>
    <xdr:cxnSp macro="">
      <xdr:nvCxnSpPr>
        <xdr:cNvPr id="507" name="直線コネクタ 506"/>
        <xdr:cNvCxnSpPr/>
      </xdr:nvCxnSpPr>
      <xdr:spPr>
        <a:xfrm flipV="1">
          <a:off x="21323300" y="692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508" name="楕円 507"/>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68580</xdr:rowOff>
    </xdr:to>
    <xdr:cxnSp macro="">
      <xdr:nvCxnSpPr>
        <xdr:cNvPr id="509" name="直線コネクタ 508"/>
        <xdr:cNvCxnSpPr/>
      </xdr:nvCxnSpPr>
      <xdr:spPr>
        <a:xfrm>
          <a:off x="20434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10"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11"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12"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13" name="n_1mainValue【認定こども園・幼稚園・保育所】&#10;一人当たり面積"/>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14" name="n_2main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7" name="テキスト ボックス 5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7" name="テキスト ボックス 5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41" name="直線コネクタ 540"/>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42"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43" name="直線コネクタ 542"/>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44"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45" name="直線コネクタ 544"/>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546"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47" name="フローチャート: 判断 546"/>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48" name="フローチャート: 判断 547"/>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49" name="フローチャート: 判断 548"/>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50" name="フローチャート: 判断 549"/>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556" name="楕円 555"/>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557" name="【学校施設】&#10;有形固定資産減価償却率該当値テキスト"/>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58" name="楕円 557"/>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47353</xdr:rowOff>
    </xdr:to>
    <xdr:cxnSp macro="">
      <xdr:nvCxnSpPr>
        <xdr:cNvPr id="559" name="直線コネクタ 558"/>
        <xdr:cNvCxnSpPr/>
      </xdr:nvCxnSpPr>
      <xdr:spPr>
        <a:xfrm flipV="1">
          <a:off x="15481300" y="100975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560" name="楕円 559"/>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47353</xdr:rowOff>
    </xdr:to>
    <xdr:cxnSp macro="">
      <xdr:nvCxnSpPr>
        <xdr:cNvPr id="561" name="直線コネクタ 560"/>
        <xdr:cNvCxnSpPr/>
      </xdr:nvCxnSpPr>
      <xdr:spPr>
        <a:xfrm>
          <a:off x="14592300" y="101433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62"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63"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64"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65" name="n_1mainValue【学校施設】&#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566" name="n_2mainValue【学校施設】&#10;有形固定資産減価償却率"/>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89" name="直線コネクタ 588"/>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0"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1" name="直線コネクタ 590"/>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2"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3" name="直線コネクタ 592"/>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94"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5" name="フローチャート: 判断 594"/>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6" name="フローチャート: 判断 595"/>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97" name="フローチャート: 判断 596"/>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98" name="フローチャート: 判断 597"/>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604" name="楕円 603"/>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103649</xdr:rowOff>
    </xdr:from>
    <xdr:ext cx="469744" cy="259045"/>
    <xdr:sp macro="" textlink="">
      <xdr:nvSpPr>
        <xdr:cNvPr id="605" name="【学校施設】&#10;一人当たり面積該当値テキスト"/>
        <xdr:cNvSpPr txBox="1"/>
      </xdr:nvSpPr>
      <xdr:spPr>
        <a:xfrm>
          <a:off x="22199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06" name="楕円 605"/>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22860</xdr:rowOff>
    </xdr:to>
    <xdr:cxnSp macro="">
      <xdr:nvCxnSpPr>
        <xdr:cNvPr id="607" name="直線コネクタ 606"/>
        <xdr:cNvCxnSpPr/>
      </xdr:nvCxnSpPr>
      <xdr:spPr>
        <a:xfrm flipV="1">
          <a:off x="21323300" y="10634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608" name="楕円 607"/>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36576</xdr:rowOff>
    </xdr:to>
    <xdr:cxnSp macro="">
      <xdr:nvCxnSpPr>
        <xdr:cNvPr id="609" name="直線コネクタ 608"/>
        <xdr:cNvCxnSpPr/>
      </xdr:nvCxnSpPr>
      <xdr:spPr>
        <a:xfrm flipV="1">
          <a:off x="20434300" y="10652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10"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11"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12"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13" name="n_1mainValue【学校施設】&#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614" name="n_2mainValue【学校施設】&#10;一人当たり面積"/>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6" name="テキスト ボックス 6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6" name="テキスト ボックス 6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8" name="テキスト ボックス 6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0" name="直線コネクタ 639"/>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1"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2" name="直線コネクタ 641"/>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4" name="直線コネクタ 64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45"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46" name="フローチャート: 判断 645"/>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47" name="フローチャート: 判断 646"/>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48" name="フローチャート: 判断 647"/>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49" name="フローチャート: 判断 648"/>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116295</xdr:rowOff>
    </xdr:from>
    <xdr:to>
      <xdr:col>85</xdr:col>
      <xdr:colOff>177800</xdr:colOff>
      <xdr:row>81</xdr:row>
      <xdr:rowOff>46445</xdr:rowOff>
    </xdr:to>
    <xdr:sp macro="" textlink="">
      <xdr:nvSpPr>
        <xdr:cNvPr id="655" name="楕円 654"/>
        <xdr:cNvSpPr/>
      </xdr:nvSpPr>
      <xdr:spPr>
        <a:xfrm>
          <a:off x="162687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139172</xdr:rowOff>
    </xdr:from>
    <xdr:ext cx="405111" cy="259045"/>
    <xdr:sp macro="" textlink="">
      <xdr:nvSpPr>
        <xdr:cNvPr id="656" name="【児童館】&#10;有形固定資産減価償却率該当値テキスト"/>
        <xdr:cNvSpPr txBox="1"/>
      </xdr:nvSpPr>
      <xdr:spPr>
        <a:xfrm>
          <a:off x="16357600" y="136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108131</xdr:rowOff>
    </xdr:from>
    <xdr:to>
      <xdr:col>81</xdr:col>
      <xdr:colOff>101600</xdr:colOff>
      <xdr:row>81</xdr:row>
      <xdr:rowOff>38281</xdr:rowOff>
    </xdr:to>
    <xdr:sp macro="" textlink="">
      <xdr:nvSpPr>
        <xdr:cNvPr id="657" name="楕円 656"/>
        <xdr:cNvSpPr/>
      </xdr:nvSpPr>
      <xdr:spPr>
        <a:xfrm>
          <a:off x="15430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158931</xdr:rowOff>
    </xdr:from>
    <xdr:to>
      <xdr:col>85</xdr:col>
      <xdr:colOff>127000</xdr:colOff>
      <xdr:row>80</xdr:row>
      <xdr:rowOff>167095</xdr:rowOff>
    </xdr:to>
    <xdr:cxnSp macro="">
      <xdr:nvCxnSpPr>
        <xdr:cNvPr id="658" name="直線コネクタ 657"/>
        <xdr:cNvCxnSpPr/>
      </xdr:nvCxnSpPr>
      <xdr:spPr>
        <a:xfrm>
          <a:off x="15481300" y="1387493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162016</xdr:rowOff>
    </xdr:from>
    <xdr:to>
      <xdr:col>76</xdr:col>
      <xdr:colOff>165100</xdr:colOff>
      <xdr:row>80</xdr:row>
      <xdr:rowOff>92166</xdr:rowOff>
    </xdr:to>
    <xdr:sp macro="" textlink="">
      <xdr:nvSpPr>
        <xdr:cNvPr id="659" name="楕円 658"/>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80</xdr:row>
      <xdr:rowOff>158931</xdr:rowOff>
    </xdr:to>
    <xdr:cxnSp macro="">
      <xdr:nvCxnSpPr>
        <xdr:cNvPr id="660" name="直線コネクタ 659"/>
        <xdr:cNvCxnSpPr/>
      </xdr:nvCxnSpPr>
      <xdr:spPr>
        <a:xfrm>
          <a:off x="14592300" y="137573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661"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662" name="n_2aveValue【児童館】&#10;有形固定資産減価償却率"/>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63"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54808</xdr:rowOff>
    </xdr:from>
    <xdr:ext cx="405111" cy="259045"/>
    <xdr:sp macro="" textlink="">
      <xdr:nvSpPr>
        <xdr:cNvPr id="664" name="n_1mainValue【児童館】&#10;有形固定資産減価償却率"/>
        <xdr:cNvSpPr txBox="1"/>
      </xdr:nvSpPr>
      <xdr:spPr>
        <a:xfrm>
          <a:off x="15266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665" name="n_2mainValue【児童館】&#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6" name="直線コネクタ 6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7" name="テキスト ボックス 6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8" name="直線コネクタ 6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9" name="テキスト ボックス 6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0" name="直線コネクタ 6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1" name="テキスト ボックス 6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2" name="直線コネクタ 6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3" name="テキスト ボックス 6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4" name="直線コネクタ 6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5" name="テキスト ボックス 6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6" name="直線コネクタ 6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7" name="テキスト ボックス 6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1" name="直線コネクタ 690"/>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2"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3" name="直線コネクタ 692"/>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4"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5" name="直線コネクタ 694"/>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96"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97" name="フローチャート: 判断 696"/>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8" name="フローチャート: 判断 69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99" name="フローチャート: 判断 698"/>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0" name="フローチャート: 判断 699"/>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706" name="楕円 705"/>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707" name="【児童館】&#10;一人当たり面積該当値テキスト"/>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08" name="楕円 707"/>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709" name="直線コネクタ 708"/>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10" name="楕円 709"/>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711" name="直線コネクタ 710"/>
        <xdr:cNvCxnSpPr/>
      </xdr:nvCxnSpPr>
      <xdr:spPr>
        <a:xfrm>
          <a:off x="20434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3"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4"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715"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16" name="n_2main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7" name="テキスト ボックス 7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9" name="テキスト ボックス 7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7" name="テキスト ボックス 7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1" name="直線コネクタ 740"/>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2"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3" name="直線コネクタ 742"/>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4"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5" name="直線コネクタ 744"/>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46"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47" name="フローチャート: 判断 746"/>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48" name="フローチャート: 判断 74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49" name="フローチャート: 判断 748"/>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0" name="フローチャート: 判断 749"/>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78739</xdr:rowOff>
    </xdr:from>
    <xdr:to>
      <xdr:col>85</xdr:col>
      <xdr:colOff>177800</xdr:colOff>
      <xdr:row>104</xdr:row>
      <xdr:rowOff>8889</xdr:rowOff>
    </xdr:to>
    <xdr:sp macro="" textlink="">
      <xdr:nvSpPr>
        <xdr:cNvPr id="756" name="楕円 755"/>
        <xdr:cNvSpPr/>
      </xdr:nvSpPr>
      <xdr:spPr>
        <a:xfrm>
          <a:off x="162687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101616</xdr:rowOff>
    </xdr:from>
    <xdr:ext cx="405111" cy="259045"/>
    <xdr:sp macro="" textlink="">
      <xdr:nvSpPr>
        <xdr:cNvPr id="757" name="【公民館】&#10;有形固定資産減価償却率該当値テキスト"/>
        <xdr:cNvSpPr txBox="1"/>
      </xdr:nvSpPr>
      <xdr:spPr>
        <a:xfrm>
          <a:off x="16357600"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758" name="楕円 757"/>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129539</xdr:rowOff>
    </xdr:from>
    <xdr:to>
      <xdr:col>85</xdr:col>
      <xdr:colOff>127000</xdr:colOff>
      <xdr:row>104</xdr:row>
      <xdr:rowOff>0</xdr:rowOff>
    </xdr:to>
    <xdr:cxnSp macro="">
      <xdr:nvCxnSpPr>
        <xdr:cNvPr id="759" name="直線コネクタ 758"/>
        <xdr:cNvCxnSpPr/>
      </xdr:nvCxnSpPr>
      <xdr:spPr>
        <a:xfrm flipV="1">
          <a:off x="15481300" y="177888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760" name="楕円 759"/>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0</xdr:rowOff>
    </xdr:to>
    <xdr:cxnSp macro="">
      <xdr:nvCxnSpPr>
        <xdr:cNvPr id="761" name="直線コネクタ 760"/>
        <xdr:cNvCxnSpPr/>
      </xdr:nvCxnSpPr>
      <xdr:spPr>
        <a:xfrm>
          <a:off x="14592300" y="1779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62"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63"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64"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765" name="n_1mainValue【公民館】&#10;有形固定資産減価償却率"/>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766" name="n_2mainValue【公民館】&#10;有形固定資産減価償却率"/>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0" name="直線コネクタ 78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2" name="直線コネクタ 79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4" name="直線コネクタ 79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9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6" name="フローチャート: 判断 79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97" name="フローチャート: 判断 79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8" name="フローチャート: 判断 79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99" name="フローチャート: 判断 79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05" name="楕円 804"/>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806" name="【公民館】&#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807" name="楕円 806"/>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137161</xdr:rowOff>
    </xdr:to>
    <xdr:cxnSp macro="">
      <xdr:nvCxnSpPr>
        <xdr:cNvPr id="808" name="直線コネクタ 807"/>
        <xdr:cNvCxnSpPr/>
      </xdr:nvCxnSpPr>
      <xdr:spPr>
        <a:xfrm flipV="1">
          <a:off x="21323300" y="17960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09" name="楕円 808"/>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144780</xdr:rowOff>
    </xdr:to>
    <xdr:cxnSp macro="">
      <xdr:nvCxnSpPr>
        <xdr:cNvPr id="810" name="直線コネクタ 809"/>
        <xdr:cNvCxnSpPr/>
      </xdr:nvCxnSpPr>
      <xdr:spPr>
        <a:xfrm flipV="1">
          <a:off x="20434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11"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12"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13"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814" name="n_1main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15" name="n_2mainValue【公民館】&#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特徴的な数値が表れている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市域の面積も関係していると思われるが、当市の一人当たり延長は類似団体、県内平均を大きく下回っており、有形固定資産減価償却率も類似団体、県内平均を下回っている。現在も新たな路線を整備しているものの、大きく数値が上昇するほどの計画ではないため、今後も、一人当たりの道路延長は類似団体平均等を下回ったまま推移することが予想される。その分、他市より長寿命化に係る費用も少額で済むため、今後も路盤等の状況を注視し、適切な管理に努めた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年度は報告数値誤り）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類似団体平均を上回っている。一人当たり面積は類似団体をわずかに下回っているものの、人口減少社会においては小中学校の統廃合は避けては通れない課題であるため、改築する際は、現有施設をそのまま建て替えるのではなく、校区ごとの人呼応土動向等を鑑みながら、適切な規模での改築を進めることとし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119,893
118,751
234.50
47,292,099
45,627,672
1,043,108
27,184,943
49,000,046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2" name="楕円 71"/>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43378</xdr:rowOff>
    </xdr:from>
    <xdr:ext cx="405111" cy="259045"/>
    <xdr:sp macro="" textlink="">
      <xdr:nvSpPr>
        <xdr:cNvPr id="73" name="【図書館】&#10;有形固定資産減価償却率該当値テキスト"/>
        <xdr:cNvSpPr txBox="1"/>
      </xdr:nvSpPr>
      <xdr:spPr>
        <a:xfrm>
          <a:off x="4673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100693</xdr:rowOff>
    </xdr:to>
    <xdr:cxnSp macro="">
      <xdr:nvCxnSpPr>
        <xdr:cNvPr id="75" name="直線コネクタ 74"/>
        <xdr:cNvCxnSpPr/>
      </xdr:nvCxnSpPr>
      <xdr:spPr>
        <a:xfrm flipV="1">
          <a:off x="3797300" y="64149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7" name="直線コネクタ 76"/>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78"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1"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1" name="楕円 120"/>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137177</xdr:rowOff>
    </xdr:from>
    <xdr:ext cx="469744" cy="259045"/>
    <xdr:sp macro="" textlink="">
      <xdr:nvSpPr>
        <xdr:cNvPr id="122" name="【図書館】&#10;一人当たり面積該当値テキスト"/>
        <xdr:cNvSpPr txBox="1"/>
      </xdr:nvSpPr>
      <xdr:spPr>
        <a:xfrm>
          <a:off x="10515600"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23" name="楕円 122"/>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38100</xdr:rowOff>
    </xdr:to>
    <xdr:cxnSp macro="">
      <xdr:nvCxnSpPr>
        <xdr:cNvPr id="124" name="直線コネクタ 123"/>
        <xdr:cNvCxnSpPr/>
      </xdr:nvCxnSpPr>
      <xdr:spPr>
        <a:xfrm>
          <a:off x="9639300" y="672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25" name="楕円 124"/>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38100</xdr:rowOff>
    </xdr:to>
    <xdr:cxnSp macro="">
      <xdr:nvCxnSpPr>
        <xdr:cNvPr id="126" name="直線コネクタ 125"/>
        <xdr:cNvCxnSpPr/>
      </xdr:nvCxnSpPr>
      <xdr:spPr>
        <a:xfrm>
          <a:off x="8750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80027</xdr:rowOff>
    </xdr:from>
    <xdr:ext cx="469744" cy="259045"/>
    <xdr:sp macro="" textlink="">
      <xdr:nvSpPr>
        <xdr:cNvPr id="130" name="n_1mainValue【図書館】&#10;一人当たり面積"/>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80027</xdr:rowOff>
    </xdr:from>
    <xdr:ext cx="469744" cy="259045"/>
    <xdr:sp macro="" textlink="">
      <xdr:nvSpPr>
        <xdr:cNvPr id="131" name="n_2mainValue【図書館】&#10;一人当たり面積"/>
        <xdr:cNvSpPr txBox="1"/>
      </xdr:nvSpPr>
      <xdr:spPr>
        <a:xfrm>
          <a:off x="8515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149225</xdr:rowOff>
    </xdr:from>
    <xdr:to>
      <xdr:col>24</xdr:col>
      <xdr:colOff>114300</xdr:colOff>
      <xdr:row>58</xdr:row>
      <xdr:rowOff>79375</xdr:rowOff>
    </xdr:to>
    <xdr:sp macro="" textlink="">
      <xdr:nvSpPr>
        <xdr:cNvPr id="171" name="楕円 170"/>
        <xdr:cNvSpPr/>
      </xdr:nvSpPr>
      <xdr:spPr>
        <a:xfrm>
          <a:off x="4584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652</xdr:rowOff>
    </xdr:from>
    <xdr:ext cx="405111" cy="259045"/>
    <xdr:sp macro="" textlink="">
      <xdr:nvSpPr>
        <xdr:cNvPr id="172" name="【体育館・プール】&#10;有形固定資産減価償却率該当値テキスト"/>
        <xdr:cNvSpPr txBox="1"/>
      </xdr:nvSpPr>
      <xdr:spPr>
        <a:xfrm>
          <a:off x="4673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73" name="楕円 172"/>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28575</xdr:rowOff>
    </xdr:from>
    <xdr:to>
      <xdr:col>24</xdr:col>
      <xdr:colOff>63500</xdr:colOff>
      <xdr:row>58</xdr:row>
      <xdr:rowOff>30480</xdr:rowOff>
    </xdr:to>
    <xdr:cxnSp macro="">
      <xdr:nvCxnSpPr>
        <xdr:cNvPr id="174" name="直線コネクタ 173"/>
        <xdr:cNvCxnSpPr/>
      </xdr:nvCxnSpPr>
      <xdr:spPr>
        <a:xfrm flipV="1">
          <a:off x="3797300" y="9972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175" name="楕円 174"/>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47625</xdr:rowOff>
    </xdr:to>
    <xdr:cxnSp macro="">
      <xdr:nvCxnSpPr>
        <xdr:cNvPr id="176" name="直線コネクタ 175"/>
        <xdr:cNvCxnSpPr/>
      </xdr:nvCxnSpPr>
      <xdr:spPr>
        <a:xfrm flipV="1">
          <a:off x="2908300" y="99745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97807</xdr:rowOff>
    </xdr:from>
    <xdr:ext cx="405111" cy="259045"/>
    <xdr:sp macro="" textlink="">
      <xdr:nvSpPr>
        <xdr:cNvPr id="180" name="n_1mainValue【体育館・プール】&#10;有形固定資産減価償却率"/>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1" name="n_2mainValue【体育館・プール】&#10;有形固定資産減価償却率"/>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20" name="楕円 219"/>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106697</xdr:rowOff>
    </xdr:from>
    <xdr:ext cx="469744" cy="259045"/>
    <xdr:sp macro="" textlink="">
      <xdr:nvSpPr>
        <xdr:cNvPr id="221" name="【体育館・プール】&#10;一人当たり面積該当値テキスト"/>
        <xdr:cNvSpPr txBox="1"/>
      </xdr:nvSpPr>
      <xdr:spPr>
        <a:xfrm>
          <a:off x="10515600"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222" name="楕円 221"/>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11430</xdr:rowOff>
    </xdr:to>
    <xdr:cxnSp macro="">
      <xdr:nvCxnSpPr>
        <xdr:cNvPr id="223" name="直線コネクタ 222"/>
        <xdr:cNvCxnSpPr/>
      </xdr:nvCxnSpPr>
      <xdr:spPr>
        <a:xfrm flipV="1">
          <a:off x="9639300" y="1063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24" name="楕円 223"/>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11430</xdr:rowOff>
    </xdr:to>
    <xdr:cxnSp macro="">
      <xdr:nvCxnSpPr>
        <xdr:cNvPr id="225" name="直線コネクタ 224"/>
        <xdr:cNvCxnSpPr/>
      </xdr:nvCxnSpPr>
      <xdr:spPr>
        <a:xfrm>
          <a:off x="8750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53357</xdr:rowOff>
    </xdr:from>
    <xdr:ext cx="469744" cy="259045"/>
    <xdr:sp macro="" textlink="">
      <xdr:nvSpPr>
        <xdr:cNvPr id="229" name="n_1mainValue【体育館・プール】&#10;一人当たり面積"/>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230" name="n_2mainValue【体育館・プール】&#10;一人当たり面積"/>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68" name="楕円 267"/>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269" name="【福祉施設】&#10;有形固定資産減価償却率該当値テキスト"/>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94742</xdr:rowOff>
    </xdr:from>
    <xdr:to>
      <xdr:col>20</xdr:col>
      <xdr:colOff>38100</xdr:colOff>
      <xdr:row>83</xdr:row>
      <xdr:rowOff>24892</xdr:rowOff>
    </xdr:to>
    <xdr:sp macro="" textlink="">
      <xdr:nvSpPr>
        <xdr:cNvPr id="270" name="楕円 269"/>
        <xdr:cNvSpPr/>
      </xdr:nvSpPr>
      <xdr:spPr>
        <a:xfrm>
          <a:off x="3746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145542</xdr:rowOff>
    </xdr:to>
    <xdr:cxnSp macro="">
      <xdr:nvCxnSpPr>
        <xdr:cNvPr id="271" name="直線コネクタ 270"/>
        <xdr:cNvCxnSpPr/>
      </xdr:nvCxnSpPr>
      <xdr:spPr>
        <a:xfrm flipV="1">
          <a:off x="3797300" y="141655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142748</xdr:rowOff>
    </xdr:from>
    <xdr:to>
      <xdr:col>15</xdr:col>
      <xdr:colOff>101600</xdr:colOff>
      <xdr:row>83</xdr:row>
      <xdr:rowOff>72898</xdr:rowOff>
    </xdr:to>
    <xdr:sp macro="" textlink="">
      <xdr:nvSpPr>
        <xdr:cNvPr id="272" name="楕円 271"/>
        <xdr:cNvSpPr/>
      </xdr:nvSpPr>
      <xdr:spPr>
        <a:xfrm>
          <a:off x="2857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145542</xdr:rowOff>
    </xdr:from>
    <xdr:to>
      <xdr:col>19</xdr:col>
      <xdr:colOff>177800</xdr:colOff>
      <xdr:row>83</xdr:row>
      <xdr:rowOff>22098</xdr:rowOff>
    </xdr:to>
    <xdr:cxnSp macro="">
      <xdr:nvCxnSpPr>
        <xdr:cNvPr id="273" name="直線コネクタ 272"/>
        <xdr:cNvCxnSpPr/>
      </xdr:nvCxnSpPr>
      <xdr:spPr>
        <a:xfrm flipV="1">
          <a:off x="2908300" y="142044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74"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16019</xdr:rowOff>
    </xdr:from>
    <xdr:ext cx="405111" cy="259045"/>
    <xdr:sp macro="" textlink="">
      <xdr:nvSpPr>
        <xdr:cNvPr id="277" name="n_1mainValue【福祉施設】&#10;有形固定資産減価償却率"/>
        <xdr:cNvSpPr txBox="1"/>
      </xdr:nvSpPr>
      <xdr:spPr>
        <a:xfrm>
          <a:off x="35820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64025</xdr:rowOff>
    </xdr:from>
    <xdr:ext cx="405111" cy="259045"/>
    <xdr:sp macro="" textlink="">
      <xdr:nvSpPr>
        <xdr:cNvPr id="278" name="n_2mainValue【福祉施設】&#10;有形固定資産減価償却率"/>
        <xdr:cNvSpPr txBox="1"/>
      </xdr:nvSpPr>
      <xdr:spPr>
        <a:xfrm>
          <a:off x="2705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07"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97789</xdr:rowOff>
    </xdr:from>
    <xdr:to>
      <xdr:col>55</xdr:col>
      <xdr:colOff>50800</xdr:colOff>
      <xdr:row>80</xdr:row>
      <xdr:rowOff>27939</xdr:rowOff>
    </xdr:to>
    <xdr:sp macro="" textlink="">
      <xdr:nvSpPr>
        <xdr:cNvPr id="317" name="楕円 316"/>
        <xdr:cNvSpPr/>
      </xdr:nvSpPr>
      <xdr:spPr>
        <a:xfrm>
          <a:off x="10426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120666</xdr:rowOff>
    </xdr:from>
    <xdr:ext cx="469744" cy="259045"/>
    <xdr:sp macro="" textlink="">
      <xdr:nvSpPr>
        <xdr:cNvPr id="318" name="【福祉施設】&#10;一人当たり面積該当値テキスト"/>
        <xdr:cNvSpPr txBox="1"/>
      </xdr:nvSpPr>
      <xdr:spPr>
        <a:xfrm>
          <a:off x="10515600"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105411</xdr:rowOff>
    </xdr:from>
    <xdr:to>
      <xdr:col>50</xdr:col>
      <xdr:colOff>165100</xdr:colOff>
      <xdr:row>80</xdr:row>
      <xdr:rowOff>35561</xdr:rowOff>
    </xdr:to>
    <xdr:sp macro="" textlink="">
      <xdr:nvSpPr>
        <xdr:cNvPr id="319" name="楕円 318"/>
        <xdr:cNvSpPr/>
      </xdr:nvSpPr>
      <xdr:spPr>
        <a:xfrm>
          <a:off x="9588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148589</xdr:rowOff>
    </xdr:from>
    <xdr:to>
      <xdr:col>55</xdr:col>
      <xdr:colOff>0</xdr:colOff>
      <xdr:row>79</xdr:row>
      <xdr:rowOff>156211</xdr:rowOff>
    </xdr:to>
    <xdr:cxnSp macro="">
      <xdr:nvCxnSpPr>
        <xdr:cNvPr id="320" name="直線コネクタ 319"/>
        <xdr:cNvCxnSpPr/>
      </xdr:nvCxnSpPr>
      <xdr:spPr>
        <a:xfrm flipV="1">
          <a:off x="9639300" y="13693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113030</xdr:rowOff>
    </xdr:from>
    <xdr:to>
      <xdr:col>46</xdr:col>
      <xdr:colOff>38100</xdr:colOff>
      <xdr:row>80</xdr:row>
      <xdr:rowOff>43180</xdr:rowOff>
    </xdr:to>
    <xdr:sp macro="" textlink="">
      <xdr:nvSpPr>
        <xdr:cNvPr id="321" name="楕円 320"/>
        <xdr:cNvSpPr/>
      </xdr:nvSpPr>
      <xdr:spPr>
        <a:xfrm>
          <a:off x="8699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156211</xdr:rowOff>
    </xdr:from>
    <xdr:to>
      <xdr:col>50</xdr:col>
      <xdr:colOff>114300</xdr:colOff>
      <xdr:row>79</xdr:row>
      <xdr:rowOff>163830</xdr:rowOff>
    </xdr:to>
    <xdr:cxnSp macro="">
      <xdr:nvCxnSpPr>
        <xdr:cNvPr id="322" name="直線コネクタ 321"/>
        <xdr:cNvCxnSpPr/>
      </xdr:nvCxnSpPr>
      <xdr:spPr>
        <a:xfrm flipV="1">
          <a:off x="8750300" y="13700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23"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24"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52088</xdr:rowOff>
    </xdr:from>
    <xdr:ext cx="469744" cy="259045"/>
    <xdr:sp macro="" textlink="">
      <xdr:nvSpPr>
        <xdr:cNvPr id="326" name="n_1mainValue【福祉施設】&#10;一人当たり面積"/>
        <xdr:cNvSpPr txBox="1"/>
      </xdr:nvSpPr>
      <xdr:spPr>
        <a:xfrm>
          <a:off x="93917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59707</xdr:rowOff>
    </xdr:from>
    <xdr:ext cx="469744" cy="259045"/>
    <xdr:sp macro="" textlink="">
      <xdr:nvSpPr>
        <xdr:cNvPr id="327" name="n_2mainValue【福祉施設】&#10;一人当たり面積"/>
        <xdr:cNvSpPr txBox="1"/>
      </xdr:nvSpPr>
      <xdr:spPr>
        <a:xfrm>
          <a:off x="8515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368" name="楕円 367"/>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146066</xdr:rowOff>
    </xdr:from>
    <xdr:ext cx="405111" cy="259045"/>
    <xdr:sp macro="" textlink="">
      <xdr:nvSpPr>
        <xdr:cNvPr id="369" name="【市民会館】&#10;有形固定資産減価償却率該当値テキスト"/>
        <xdr:cNvSpPr txBox="1"/>
      </xdr:nvSpPr>
      <xdr:spPr>
        <a:xfrm>
          <a:off x="4673600" y="1711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64588</xdr:rowOff>
    </xdr:from>
    <xdr:to>
      <xdr:col>20</xdr:col>
      <xdr:colOff>38100</xdr:colOff>
      <xdr:row>100</xdr:row>
      <xdr:rowOff>166188</xdr:rowOff>
    </xdr:to>
    <xdr:sp macro="" textlink="">
      <xdr:nvSpPr>
        <xdr:cNvPr id="370" name="楕円 369"/>
        <xdr:cNvSpPr/>
      </xdr:nvSpPr>
      <xdr:spPr>
        <a:xfrm>
          <a:off x="3746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110489</xdr:rowOff>
    </xdr:from>
    <xdr:to>
      <xdr:col>24</xdr:col>
      <xdr:colOff>63500</xdr:colOff>
      <xdr:row>100</xdr:row>
      <xdr:rowOff>115388</xdr:rowOff>
    </xdr:to>
    <xdr:cxnSp macro="">
      <xdr:nvCxnSpPr>
        <xdr:cNvPr id="371" name="直線コネクタ 370"/>
        <xdr:cNvCxnSpPr/>
      </xdr:nvCxnSpPr>
      <xdr:spPr>
        <a:xfrm flipV="1">
          <a:off x="3797300" y="172554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48261</xdr:rowOff>
    </xdr:from>
    <xdr:to>
      <xdr:col>15</xdr:col>
      <xdr:colOff>101600</xdr:colOff>
      <xdr:row>100</xdr:row>
      <xdr:rowOff>149861</xdr:rowOff>
    </xdr:to>
    <xdr:sp macro="" textlink="">
      <xdr:nvSpPr>
        <xdr:cNvPr id="372" name="楕円 371"/>
        <xdr:cNvSpPr/>
      </xdr:nvSpPr>
      <xdr:spPr>
        <a:xfrm>
          <a:off x="2857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99061</xdr:rowOff>
    </xdr:from>
    <xdr:to>
      <xdr:col>19</xdr:col>
      <xdr:colOff>177800</xdr:colOff>
      <xdr:row>100</xdr:row>
      <xdr:rowOff>115388</xdr:rowOff>
    </xdr:to>
    <xdr:cxnSp macro="">
      <xdr:nvCxnSpPr>
        <xdr:cNvPr id="373" name="直線コネクタ 372"/>
        <xdr:cNvCxnSpPr/>
      </xdr:nvCxnSpPr>
      <xdr:spPr>
        <a:xfrm>
          <a:off x="2908300" y="172440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7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11265</xdr:rowOff>
    </xdr:from>
    <xdr:ext cx="405111" cy="259045"/>
    <xdr:sp macro="" textlink="">
      <xdr:nvSpPr>
        <xdr:cNvPr id="377" name="n_1mainValue【市民会館】&#10;有形固定資産減価償却率"/>
        <xdr:cNvSpPr txBox="1"/>
      </xdr:nvSpPr>
      <xdr:spPr>
        <a:xfrm>
          <a:off x="35820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166388</xdr:rowOff>
    </xdr:from>
    <xdr:ext cx="405111" cy="259045"/>
    <xdr:sp macro="" textlink="">
      <xdr:nvSpPr>
        <xdr:cNvPr id="378" name="n_2mainValue【市民会館】&#10;有形固定資産減価償却率"/>
        <xdr:cNvSpPr txBox="1"/>
      </xdr:nvSpPr>
      <xdr:spPr>
        <a:xfrm>
          <a:off x="2705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417" name="楕円 416"/>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418" name="【市民会館】&#10;一人当たり面積該当値テキスト"/>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135889</xdr:rowOff>
    </xdr:from>
    <xdr:to>
      <xdr:col>50</xdr:col>
      <xdr:colOff>165100</xdr:colOff>
      <xdr:row>107</xdr:row>
      <xdr:rowOff>66039</xdr:rowOff>
    </xdr:to>
    <xdr:sp macro="" textlink="">
      <xdr:nvSpPr>
        <xdr:cNvPr id="419" name="楕円 418"/>
        <xdr:cNvSpPr/>
      </xdr:nvSpPr>
      <xdr:spPr>
        <a:xfrm>
          <a:off x="9588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15239</xdr:rowOff>
    </xdr:to>
    <xdr:cxnSp macro="">
      <xdr:nvCxnSpPr>
        <xdr:cNvPr id="420" name="直線コネクタ 419"/>
        <xdr:cNvCxnSpPr/>
      </xdr:nvCxnSpPr>
      <xdr:spPr>
        <a:xfrm flipV="1">
          <a:off x="9639300" y="183565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135889</xdr:rowOff>
    </xdr:from>
    <xdr:to>
      <xdr:col>46</xdr:col>
      <xdr:colOff>38100</xdr:colOff>
      <xdr:row>107</xdr:row>
      <xdr:rowOff>66039</xdr:rowOff>
    </xdr:to>
    <xdr:sp macro="" textlink="">
      <xdr:nvSpPr>
        <xdr:cNvPr id="421" name="楕円 420"/>
        <xdr:cNvSpPr/>
      </xdr:nvSpPr>
      <xdr:spPr>
        <a:xfrm>
          <a:off x="8699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15239</xdr:rowOff>
    </xdr:from>
    <xdr:to>
      <xdr:col>50</xdr:col>
      <xdr:colOff>114300</xdr:colOff>
      <xdr:row>107</xdr:row>
      <xdr:rowOff>15239</xdr:rowOff>
    </xdr:to>
    <xdr:cxnSp macro="">
      <xdr:nvCxnSpPr>
        <xdr:cNvPr id="422" name="直線コネクタ 421"/>
        <xdr:cNvCxnSpPr/>
      </xdr:nvCxnSpPr>
      <xdr:spPr>
        <a:xfrm>
          <a:off x="8750300" y="18360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57166</xdr:rowOff>
    </xdr:from>
    <xdr:ext cx="469744" cy="259045"/>
    <xdr:sp macro="" textlink="">
      <xdr:nvSpPr>
        <xdr:cNvPr id="426" name="n_1mainValue【市民会館】&#10;一人当たり面積"/>
        <xdr:cNvSpPr txBox="1"/>
      </xdr:nvSpPr>
      <xdr:spPr>
        <a:xfrm>
          <a:off x="9391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57166</xdr:rowOff>
    </xdr:from>
    <xdr:ext cx="469744" cy="259045"/>
    <xdr:sp macro="" textlink="">
      <xdr:nvSpPr>
        <xdr:cNvPr id="427" name="n_2mainValue【市民会館】&#10;一人当たり面積"/>
        <xdr:cNvSpPr txBox="1"/>
      </xdr:nvSpPr>
      <xdr:spPr>
        <a:xfrm>
          <a:off x="8515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56"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66" name="楕円 465"/>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467" name="【一般廃棄物処理施設】&#10;有形固定資産減価償却率該当値テキスト"/>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468" name="楕円 467"/>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55245</xdr:rowOff>
    </xdr:to>
    <xdr:cxnSp macro="">
      <xdr:nvCxnSpPr>
        <xdr:cNvPr id="469" name="直線コネクタ 468"/>
        <xdr:cNvCxnSpPr/>
      </xdr:nvCxnSpPr>
      <xdr:spPr>
        <a:xfrm flipV="1">
          <a:off x="15481300" y="65189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470" name="楕円 469"/>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38</xdr:row>
      <xdr:rowOff>55245</xdr:rowOff>
    </xdr:to>
    <xdr:cxnSp macro="">
      <xdr:nvCxnSpPr>
        <xdr:cNvPr id="471" name="直線コネクタ 470"/>
        <xdr:cNvCxnSpPr/>
      </xdr:nvCxnSpPr>
      <xdr:spPr>
        <a:xfrm>
          <a:off x="14592300" y="6292215"/>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72"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73"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97172</xdr:rowOff>
    </xdr:from>
    <xdr:ext cx="405111" cy="259045"/>
    <xdr:sp macro="" textlink="">
      <xdr:nvSpPr>
        <xdr:cNvPr id="475" name="n_1mainValue【一般廃棄物処理施設】&#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161942</xdr:rowOff>
    </xdr:from>
    <xdr:ext cx="405111" cy="259045"/>
    <xdr:sp macro="" textlink="">
      <xdr:nvSpPr>
        <xdr:cNvPr id="476" name="n_2mainValue【一般廃棄物処理施設】&#10;有形固定資産減価償却率"/>
        <xdr:cNvSpPr txBox="1"/>
      </xdr:nvSpPr>
      <xdr:spPr>
        <a:xfrm>
          <a:off x="14389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05"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30759</xdr:rowOff>
    </xdr:from>
    <xdr:to>
      <xdr:col>116</xdr:col>
      <xdr:colOff>114300</xdr:colOff>
      <xdr:row>36</xdr:row>
      <xdr:rowOff>132359</xdr:rowOff>
    </xdr:to>
    <xdr:sp macro="" textlink="">
      <xdr:nvSpPr>
        <xdr:cNvPr id="515" name="楕円 514"/>
        <xdr:cNvSpPr/>
      </xdr:nvSpPr>
      <xdr:spPr>
        <a:xfrm>
          <a:off x="22110700" y="62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53636</xdr:rowOff>
    </xdr:from>
    <xdr:ext cx="534377" cy="259045"/>
    <xdr:sp macro="" textlink="">
      <xdr:nvSpPr>
        <xdr:cNvPr id="516" name="【一般廃棄物処理施設】&#10;一人当たり有形固定資産（償却資産）額該当値テキスト"/>
        <xdr:cNvSpPr txBox="1"/>
      </xdr:nvSpPr>
      <xdr:spPr>
        <a:xfrm>
          <a:off x="22199600" y="60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45085</xdr:rowOff>
    </xdr:from>
    <xdr:to>
      <xdr:col>112</xdr:col>
      <xdr:colOff>38100</xdr:colOff>
      <xdr:row>36</xdr:row>
      <xdr:rowOff>146685</xdr:rowOff>
    </xdr:to>
    <xdr:sp macro="" textlink="">
      <xdr:nvSpPr>
        <xdr:cNvPr id="517" name="楕円 516"/>
        <xdr:cNvSpPr/>
      </xdr:nvSpPr>
      <xdr:spPr>
        <a:xfrm>
          <a:off x="21272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81559</xdr:rowOff>
    </xdr:from>
    <xdr:to>
      <xdr:col>116</xdr:col>
      <xdr:colOff>63500</xdr:colOff>
      <xdr:row>36</xdr:row>
      <xdr:rowOff>95885</xdr:rowOff>
    </xdr:to>
    <xdr:cxnSp macro="">
      <xdr:nvCxnSpPr>
        <xdr:cNvPr id="518" name="直線コネクタ 517"/>
        <xdr:cNvCxnSpPr/>
      </xdr:nvCxnSpPr>
      <xdr:spPr>
        <a:xfrm flipV="1">
          <a:off x="21323300" y="6253759"/>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31369</xdr:rowOff>
    </xdr:from>
    <xdr:to>
      <xdr:col>107</xdr:col>
      <xdr:colOff>101600</xdr:colOff>
      <xdr:row>38</xdr:row>
      <xdr:rowOff>132969</xdr:rowOff>
    </xdr:to>
    <xdr:sp macro="" textlink="">
      <xdr:nvSpPr>
        <xdr:cNvPr id="519" name="楕円 518"/>
        <xdr:cNvSpPr/>
      </xdr:nvSpPr>
      <xdr:spPr>
        <a:xfrm>
          <a:off x="20383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95885</xdr:rowOff>
    </xdr:from>
    <xdr:to>
      <xdr:col>111</xdr:col>
      <xdr:colOff>177800</xdr:colOff>
      <xdr:row>38</xdr:row>
      <xdr:rowOff>82169</xdr:rowOff>
    </xdr:to>
    <xdr:cxnSp macro="">
      <xdr:nvCxnSpPr>
        <xdr:cNvPr id="520" name="直線コネクタ 519"/>
        <xdr:cNvCxnSpPr/>
      </xdr:nvCxnSpPr>
      <xdr:spPr>
        <a:xfrm flipV="1">
          <a:off x="20434300" y="6268085"/>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21"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163212</xdr:rowOff>
    </xdr:from>
    <xdr:ext cx="534377" cy="259045"/>
    <xdr:sp macro="" textlink="">
      <xdr:nvSpPr>
        <xdr:cNvPr id="524" name="n_1mainValue【一般廃棄物処理施設】&#10;一人当たり有形固定資産（償却資産）額"/>
        <xdr:cNvSpPr txBox="1"/>
      </xdr:nvSpPr>
      <xdr:spPr>
        <a:xfrm>
          <a:off x="21043411" y="59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124096</xdr:rowOff>
    </xdr:from>
    <xdr:ext cx="534377" cy="259045"/>
    <xdr:sp macro="" textlink="">
      <xdr:nvSpPr>
        <xdr:cNvPr id="525" name="n_2mainValue【一般廃棄物処理施設】&#10;一人当たり有形固定資産（償却資産）額"/>
        <xdr:cNvSpPr txBox="1"/>
      </xdr:nvSpPr>
      <xdr:spPr>
        <a:xfrm>
          <a:off x="20167111" y="66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136652</xdr:rowOff>
    </xdr:from>
    <xdr:to>
      <xdr:col>85</xdr:col>
      <xdr:colOff>177800</xdr:colOff>
      <xdr:row>58</xdr:row>
      <xdr:rowOff>66802</xdr:rowOff>
    </xdr:to>
    <xdr:sp macro="" textlink="">
      <xdr:nvSpPr>
        <xdr:cNvPr id="563" name="楕円 562"/>
        <xdr:cNvSpPr/>
      </xdr:nvSpPr>
      <xdr:spPr>
        <a:xfrm>
          <a:off x="162687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159529</xdr:rowOff>
    </xdr:from>
    <xdr:ext cx="405111" cy="259045"/>
    <xdr:sp macro="" textlink="">
      <xdr:nvSpPr>
        <xdr:cNvPr id="564" name="【保健センター・保健所】&#10;有形固定資産減価償却率該当値テキスト"/>
        <xdr:cNvSpPr txBox="1"/>
      </xdr:nvSpPr>
      <xdr:spPr>
        <a:xfrm>
          <a:off x="16357600" y="976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65" name="楕円 564"/>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xdr:rowOff>
    </xdr:from>
    <xdr:to>
      <xdr:col>85</xdr:col>
      <xdr:colOff>127000</xdr:colOff>
      <xdr:row>58</xdr:row>
      <xdr:rowOff>68580</xdr:rowOff>
    </xdr:to>
    <xdr:cxnSp macro="">
      <xdr:nvCxnSpPr>
        <xdr:cNvPr id="566" name="直線コネクタ 565"/>
        <xdr:cNvCxnSpPr/>
      </xdr:nvCxnSpPr>
      <xdr:spPr>
        <a:xfrm flipV="1">
          <a:off x="15481300" y="996010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159512</xdr:rowOff>
    </xdr:from>
    <xdr:to>
      <xdr:col>76</xdr:col>
      <xdr:colOff>165100</xdr:colOff>
      <xdr:row>58</xdr:row>
      <xdr:rowOff>89662</xdr:rowOff>
    </xdr:to>
    <xdr:sp macro="" textlink="">
      <xdr:nvSpPr>
        <xdr:cNvPr id="567" name="楕円 566"/>
        <xdr:cNvSpPr/>
      </xdr:nvSpPr>
      <xdr:spPr>
        <a:xfrm>
          <a:off x="14541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38862</xdr:rowOff>
    </xdr:from>
    <xdr:to>
      <xdr:col>81</xdr:col>
      <xdr:colOff>50800</xdr:colOff>
      <xdr:row>58</xdr:row>
      <xdr:rowOff>68580</xdr:rowOff>
    </xdr:to>
    <xdr:cxnSp macro="">
      <xdr:nvCxnSpPr>
        <xdr:cNvPr id="568" name="直線コネクタ 567"/>
        <xdr:cNvCxnSpPr/>
      </xdr:nvCxnSpPr>
      <xdr:spPr>
        <a:xfrm>
          <a:off x="14592300" y="99829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9"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70"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72" name="n_1mainValue【保健センター・保健所】&#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106189</xdr:rowOff>
    </xdr:from>
    <xdr:ext cx="405111" cy="259045"/>
    <xdr:sp macro="" textlink="">
      <xdr:nvSpPr>
        <xdr:cNvPr id="573" name="n_2mainValue【保健センター・保健所】&#10;有形固定資産減価償却率"/>
        <xdr:cNvSpPr txBox="1"/>
      </xdr:nvSpPr>
      <xdr:spPr>
        <a:xfrm>
          <a:off x="14389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10" name="楕円 609"/>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611"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12" name="楕円 611"/>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613" name="直線コネクタ 612"/>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14" name="楕円 613"/>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615" name="直線コネクタ 614"/>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619"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20"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48"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163322</xdr:rowOff>
    </xdr:from>
    <xdr:to>
      <xdr:col>85</xdr:col>
      <xdr:colOff>177800</xdr:colOff>
      <xdr:row>81</xdr:row>
      <xdr:rowOff>93472</xdr:rowOff>
    </xdr:to>
    <xdr:sp macro="" textlink="">
      <xdr:nvSpPr>
        <xdr:cNvPr id="658" name="楕円 657"/>
        <xdr:cNvSpPr/>
      </xdr:nvSpPr>
      <xdr:spPr>
        <a:xfrm>
          <a:off x="16268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14749</xdr:rowOff>
    </xdr:from>
    <xdr:ext cx="405111" cy="259045"/>
    <xdr:sp macro="" textlink="">
      <xdr:nvSpPr>
        <xdr:cNvPr id="659" name="【消防施設】&#10;有形固定資産減価償却率該当値テキスト"/>
        <xdr:cNvSpPr txBox="1"/>
      </xdr:nvSpPr>
      <xdr:spPr>
        <a:xfrm>
          <a:off x="16357600" y="1373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165608</xdr:rowOff>
    </xdr:from>
    <xdr:to>
      <xdr:col>81</xdr:col>
      <xdr:colOff>101600</xdr:colOff>
      <xdr:row>81</xdr:row>
      <xdr:rowOff>95758</xdr:rowOff>
    </xdr:to>
    <xdr:sp macro="" textlink="">
      <xdr:nvSpPr>
        <xdr:cNvPr id="660" name="楕円 659"/>
        <xdr:cNvSpPr/>
      </xdr:nvSpPr>
      <xdr:spPr>
        <a:xfrm>
          <a:off x="15430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42672</xdr:rowOff>
    </xdr:from>
    <xdr:to>
      <xdr:col>85</xdr:col>
      <xdr:colOff>127000</xdr:colOff>
      <xdr:row>81</xdr:row>
      <xdr:rowOff>44958</xdr:rowOff>
    </xdr:to>
    <xdr:cxnSp macro="">
      <xdr:nvCxnSpPr>
        <xdr:cNvPr id="661" name="直線コネクタ 660"/>
        <xdr:cNvCxnSpPr/>
      </xdr:nvCxnSpPr>
      <xdr:spPr>
        <a:xfrm flipV="1">
          <a:off x="15481300" y="139301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xdr:rowOff>
    </xdr:from>
    <xdr:to>
      <xdr:col>76</xdr:col>
      <xdr:colOff>165100</xdr:colOff>
      <xdr:row>81</xdr:row>
      <xdr:rowOff>114046</xdr:rowOff>
    </xdr:to>
    <xdr:sp macro="" textlink="">
      <xdr:nvSpPr>
        <xdr:cNvPr id="662" name="楕円 661"/>
        <xdr:cNvSpPr/>
      </xdr:nvSpPr>
      <xdr:spPr>
        <a:xfrm>
          <a:off x="14541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44958</xdr:rowOff>
    </xdr:from>
    <xdr:to>
      <xdr:col>81</xdr:col>
      <xdr:colOff>50800</xdr:colOff>
      <xdr:row>81</xdr:row>
      <xdr:rowOff>63246</xdr:rowOff>
    </xdr:to>
    <xdr:cxnSp macro="">
      <xdr:nvCxnSpPr>
        <xdr:cNvPr id="663" name="直線コネクタ 662"/>
        <xdr:cNvCxnSpPr/>
      </xdr:nvCxnSpPr>
      <xdr:spPr>
        <a:xfrm flipV="1">
          <a:off x="14592300" y="139324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64"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65"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112285</xdr:rowOff>
    </xdr:from>
    <xdr:ext cx="405111" cy="259045"/>
    <xdr:sp macro="" textlink="">
      <xdr:nvSpPr>
        <xdr:cNvPr id="667" name="n_1mainValue【消防施設】&#10;有形固定資産減価償却率"/>
        <xdr:cNvSpPr txBox="1"/>
      </xdr:nvSpPr>
      <xdr:spPr>
        <a:xfrm>
          <a:off x="15266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130573</xdr:rowOff>
    </xdr:from>
    <xdr:ext cx="405111" cy="259045"/>
    <xdr:sp macro="" textlink="">
      <xdr:nvSpPr>
        <xdr:cNvPr id="668" name="n_2mainValue【消防施設】&#10;有形固定資産減価償却率"/>
        <xdr:cNvSpPr txBox="1"/>
      </xdr:nvSpPr>
      <xdr:spPr>
        <a:xfrm>
          <a:off x="14389744" y="136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707" name="楕円 706"/>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708" name="【消防施設】&#10;一人当たり面積該当値テキスト"/>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709" name="楕円 708"/>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156211</xdr:rowOff>
    </xdr:to>
    <xdr:cxnSp macro="">
      <xdr:nvCxnSpPr>
        <xdr:cNvPr id="710" name="直線コネクタ 709"/>
        <xdr:cNvCxnSpPr/>
      </xdr:nvCxnSpPr>
      <xdr:spPr>
        <a:xfrm>
          <a:off x="21323300" y="1438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711" name="楕円 710"/>
        <xdr:cNvSpPr/>
      </xdr:nvSpPr>
      <xdr:spPr>
        <a:xfrm>
          <a:off x="20383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156211</xdr:rowOff>
    </xdr:to>
    <xdr:cxnSp macro="">
      <xdr:nvCxnSpPr>
        <xdr:cNvPr id="712" name="直線コネクタ 711"/>
        <xdr:cNvCxnSpPr/>
      </xdr:nvCxnSpPr>
      <xdr:spPr>
        <a:xfrm>
          <a:off x="20434300" y="1438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26688</xdr:rowOff>
    </xdr:from>
    <xdr:ext cx="469744" cy="259045"/>
    <xdr:sp macro="" textlink="">
      <xdr:nvSpPr>
        <xdr:cNvPr id="716" name="n_1mainValue【消防施設】&#10;一人当たり面積"/>
        <xdr:cNvSpPr txBox="1"/>
      </xdr:nvSpPr>
      <xdr:spPr>
        <a:xfrm>
          <a:off x="21075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26688</xdr:rowOff>
    </xdr:from>
    <xdr:ext cx="469744" cy="259045"/>
    <xdr:sp macro="" textlink="">
      <xdr:nvSpPr>
        <xdr:cNvPr id="717" name="n_2mainValue【消防施設】&#10;一人当たり面積"/>
        <xdr:cNvSpPr txBox="1"/>
      </xdr:nvSpPr>
      <xdr:spPr>
        <a:xfrm>
          <a:off x="20199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48"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151130</xdr:rowOff>
    </xdr:from>
    <xdr:to>
      <xdr:col>85</xdr:col>
      <xdr:colOff>177800</xdr:colOff>
      <xdr:row>102</xdr:row>
      <xdr:rowOff>81280</xdr:rowOff>
    </xdr:to>
    <xdr:sp macro="" textlink="">
      <xdr:nvSpPr>
        <xdr:cNvPr id="758" name="楕円 757"/>
        <xdr:cNvSpPr/>
      </xdr:nvSpPr>
      <xdr:spPr>
        <a:xfrm>
          <a:off x="16268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2557</xdr:rowOff>
    </xdr:from>
    <xdr:ext cx="405111" cy="259045"/>
    <xdr:sp macro="" textlink="">
      <xdr:nvSpPr>
        <xdr:cNvPr id="759" name="【庁舎】&#10;有形固定資産減価償却率該当値テキスト"/>
        <xdr:cNvSpPr txBox="1"/>
      </xdr:nvSpPr>
      <xdr:spPr>
        <a:xfrm>
          <a:off x="16357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760" name="楕円 759"/>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30480</xdr:rowOff>
    </xdr:from>
    <xdr:to>
      <xdr:col>85</xdr:col>
      <xdr:colOff>127000</xdr:colOff>
      <xdr:row>102</xdr:row>
      <xdr:rowOff>54973</xdr:rowOff>
    </xdr:to>
    <xdr:cxnSp macro="">
      <xdr:nvCxnSpPr>
        <xdr:cNvPr id="761" name="直線コネクタ 760"/>
        <xdr:cNvCxnSpPr/>
      </xdr:nvCxnSpPr>
      <xdr:spPr>
        <a:xfrm flipV="1">
          <a:off x="15481300" y="175183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762" name="楕円 761"/>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104</xdr:row>
      <xdr:rowOff>100693</xdr:rowOff>
    </xdr:to>
    <xdr:cxnSp macro="">
      <xdr:nvCxnSpPr>
        <xdr:cNvPr id="763" name="直線コネクタ 762"/>
        <xdr:cNvCxnSpPr/>
      </xdr:nvCxnSpPr>
      <xdr:spPr>
        <a:xfrm flipV="1">
          <a:off x="14592300" y="1754287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64"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767"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768" name="n_2main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100</xdr:row>
      <xdr:rowOff>129920</xdr:rowOff>
    </xdr:from>
    <xdr:ext cx="531299" cy="259045"/>
    <xdr:sp macro="" textlink="">
      <xdr:nvSpPr>
        <xdr:cNvPr id="788" name="テキスト ボックス 787"/>
        <xdr:cNvSpPr txBox="1"/>
      </xdr:nvSpPr>
      <xdr:spPr>
        <a:xfrm>
          <a:off x="17756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90" name="テキスト ボックス 78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2" name="テキスト ボックス 79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108</xdr:row>
      <xdr:rowOff>156211</xdr:rowOff>
    </xdr:from>
    <xdr:to>
      <xdr:col>116</xdr:col>
      <xdr:colOff>62864</xdr:colOff>
      <xdr:row>109</xdr:row>
      <xdr:rowOff>26997</xdr:rowOff>
    </xdr:to>
    <xdr:cxnSp macro="">
      <xdr:nvCxnSpPr>
        <xdr:cNvPr id="794" name="直線コネクタ 793"/>
        <xdr:cNvCxnSpPr/>
      </xdr:nvCxnSpPr>
      <xdr:spPr>
        <a:xfrm flipV="1">
          <a:off x="22160864" y="18672811"/>
          <a:ext cx="0" cy="42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140987</xdr:rowOff>
    </xdr:from>
    <xdr:ext cx="469744" cy="259045"/>
    <xdr:sp macro="" textlink="">
      <xdr:nvSpPr>
        <xdr:cNvPr id="795" name="【庁舎】&#10;一人当たり面積最小値テキスト"/>
        <xdr:cNvSpPr txBox="1"/>
      </xdr:nvSpPr>
      <xdr:spPr>
        <a:xfrm>
          <a:off x="22199600" y="188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26997</xdr:rowOff>
    </xdr:from>
    <xdr:to>
      <xdr:col>116</xdr:col>
      <xdr:colOff>152400</xdr:colOff>
      <xdr:row>109</xdr:row>
      <xdr:rowOff>26997</xdr:rowOff>
    </xdr:to>
    <xdr:cxnSp macro="">
      <xdr:nvCxnSpPr>
        <xdr:cNvPr id="796" name="直線コネクタ 795"/>
        <xdr:cNvCxnSpPr/>
      </xdr:nvCxnSpPr>
      <xdr:spPr>
        <a:xfrm>
          <a:off x="22072600" y="18715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102888</xdr:rowOff>
    </xdr:from>
    <xdr:ext cx="469744" cy="259045"/>
    <xdr:sp macro="" textlink="">
      <xdr:nvSpPr>
        <xdr:cNvPr id="797" name="【庁舎】&#10;一人当たり面積最大値テキスト"/>
        <xdr:cNvSpPr txBox="1"/>
      </xdr:nvSpPr>
      <xdr:spPr>
        <a:xfrm>
          <a:off x="22199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156211</xdr:rowOff>
    </xdr:from>
    <xdr:to>
      <xdr:col>116</xdr:col>
      <xdr:colOff>152400</xdr:colOff>
      <xdr:row>108</xdr:row>
      <xdr:rowOff>156211</xdr:rowOff>
    </xdr:to>
    <xdr:cxnSp macro="">
      <xdr:nvCxnSpPr>
        <xdr:cNvPr id="798" name="直線コネクタ 797"/>
        <xdr:cNvCxnSpPr/>
      </xdr:nvCxnSpPr>
      <xdr:spPr>
        <a:xfrm>
          <a:off x="22072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58437</xdr:rowOff>
    </xdr:from>
    <xdr:ext cx="469744" cy="259045"/>
    <xdr:sp macro="" textlink="">
      <xdr:nvSpPr>
        <xdr:cNvPr id="799" name="【庁舎】&#10;一人当たり面積平均値テキスト"/>
        <xdr:cNvSpPr txBox="1"/>
      </xdr:nvSpPr>
      <xdr:spPr>
        <a:xfrm>
          <a:off x="22199600" y="18575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135455</xdr:rowOff>
    </xdr:from>
    <xdr:to>
      <xdr:col>116</xdr:col>
      <xdr:colOff>114300</xdr:colOff>
      <xdr:row>109</xdr:row>
      <xdr:rowOff>65605</xdr:rowOff>
    </xdr:to>
    <xdr:sp macro="" textlink="">
      <xdr:nvSpPr>
        <xdr:cNvPr id="800" name="フローチャート: 判断 799"/>
        <xdr:cNvSpPr/>
      </xdr:nvSpPr>
      <xdr:spPr>
        <a:xfrm>
          <a:off x="22110700" y="1865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135889</xdr:rowOff>
    </xdr:from>
    <xdr:to>
      <xdr:col>112</xdr:col>
      <xdr:colOff>38100</xdr:colOff>
      <xdr:row>109</xdr:row>
      <xdr:rowOff>66039</xdr:rowOff>
    </xdr:to>
    <xdr:sp macro="" textlink="">
      <xdr:nvSpPr>
        <xdr:cNvPr id="801" name="フローチャート: 判断 800"/>
        <xdr:cNvSpPr/>
      </xdr:nvSpPr>
      <xdr:spPr>
        <a:xfrm>
          <a:off x="21272500" y="186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87993</xdr:rowOff>
    </xdr:from>
    <xdr:to>
      <xdr:col>107</xdr:col>
      <xdr:colOff>101600</xdr:colOff>
      <xdr:row>109</xdr:row>
      <xdr:rowOff>18143</xdr:rowOff>
    </xdr:to>
    <xdr:sp macro="" textlink="">
      <xdr:nvSpPr>
        <xdr:cNvPr id="802" name="フローチャート: 判断 801"/>
        <xdr:cNvSpPr/>
      </xdr:nvSpPr>
      <xdr:spPr>
        <a:xfrm>
          <a:off x="20383500" y="1860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136108</xdr:rowOff>
    </xdr:from>
    <xdr:to>
      <xdr:col>102</xdr:col>
      <xdr:colOff>165100</xdr:colOff>
      <xdr:row>109</xdr:row>
      <xdr:rowOff>66258</xdr:rowOff>
    </xdr:to>
    <xdr:sp macro="" textlink="">
      <xdr:nvSpPr>
        <xdr:cNvPr id="803" name="フローチャート: 判断 802"/>
        <xdr:cNvSpPr/>
      </xdr:nvSpPr>
      <xdr:spPr>
        <a:xfrm>
          <a:off x="19494500" y="18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137088</xdr:rowOff>
    </xdr:from>
    <xdr:to>
      <xdr:col>116</xdr:col>
      <xdr:colOff>114300</xdr:colOff>
      <xdr:row>109</xdr:row>
      <xdr:rowOff>67238</xdr:rowOff>
    </xdr:to>
    <xdr:sp macro="" textlink="">
      <xdr:nvSpPr>
        <xdr:cNvPr id="809" name="楕円 808"/>
        <xdr:cNvSpPr/>
      </xdr:nvSpPr>
      <xdr:spPr>
        <a:xfrm>
          <a:off x="22110700" y="186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109</xdr:row>
      <xdr:rowOff>13988</xdr:rowOff>
    </xdr:from>
    <xdr:ext cx="469744" cy="259045"/>
    <xdr:sp macro="" textlink="">
      <xdr:nvSpPr>
        <xdr:cNvPr id="810" name="【庁舎】&#10;一人当たり面積該当値テキスト"/>
        <xdr:cNvSpPr txBox="1"/>
      </xdr:nvSpPr>
      <xdr:spPr>
        <a:xfrm>
          <a:off x="22199600" y="187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137196</xdr:rowOff>
    </xdr:from>
    <xdr:to>
      <xdr:col>112</xdr:col>
      <xdr:colOff>38100</xdr:colOff>
      <xdr:row>109</xdr:row>
      <xdr:rowOff>67346</xdr:rowOff>
    </xdr:to>
    <xdr:sp macro="" textlink="">
      <xdr:nvSpPr>
        <xdr:cNvPr id="811" name="楕円 810"/>
        <xdr:cNvSpPr/>
      </xdr:nvSpPr>
      <xdr:spPr>
        <a:xfrm>
          <a:off x="21272500" y="186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16438</xdr:rowOff>
    </xdr:from>
    <xdr:to>
      <xdr:col>116</xdr:col>
      <xdr:colOff>63500</xdr:colOff>
      <xdr:row>109</xdr:row>
      <xdr:rowOff>16546</xdr:rowOff>
    </xdr:to>
    <xdr:cxnSp macro="">
      <xdr:nvCxnSpPr>
        <xdr:cNvPr id="812" name="直線コネクタ 811"/>
        <xdr:cNvCxnSpPr/>
      </xdr:nvCxnSpPr>
      <xdr:spPr>
        <a:xfrm flipV="1">
          <a:off x="21323300" y="18704488"/>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26597</xdr:rowOff>
    </xdr:from>
    <xdr:to>
      <xdr:col>107</xdr:col>
      <xdr:colOff>101600</xdr:colOff>
      <xdr:row>100</xdr:row>
      <xdr:rowOff>128197</xdr:rowOff>
    </xdr:to>
    <xdr:sp macro="" textlink="">
      <xdr:nvSpPr>
        <xdr:cNvPr id="813" name="楕円 812"/>
        <xdr:cNvSpPr/>
      </xdr:nvSpPr>
      <xdr:spPr>
        <a:xfrm>
          <a:off x="20383500" y="171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77397</xdr:rowOff>
    </xdr:from>
    <xdr:to>
      <xdr:col>111</xdr:col>
      <xdr:colOff>177800</xdr:colOff>
      <xdr:row>109</xdr:row>
      <xdr:rowOff>16546</xdr:rowOff>
    </xdr:to>
    <xdr:cxnSp macro="">
      <xdr:nvCxnSpPr>
        <xdr:cNvPr id="814" name="直線コネクタ 813"/>
        <xdr:cNvCxnSpPr/>
      </xdr:nvCxnSpPr>
      <xdr:spPr>
        <a:xfrm>
          <a:off x="20434300" y="17222397"/>
          <a:ext cx="889000" cy="14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82566</xdr:rowOff>
    </xdr:from>
    <xdr:ext cx="469744" cy="259045"/>
    <xdr:sp macro="" textlink="">
      <xdr:nvSpPr>
        <xdr:cNvPr id="815" name="n_1aveValue【庁舎】&#10;一人当たり面積"/>
        <xdr:cNvSpPr txBox="1"/>
      </xdr:nvSpPr>
      <xdr:spPr>
        <a:xfrm>
          <a:off x="21075727" y="18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9270</xdr:rowOff>
    </xdr:from>
    <xdr:ext cx="469744" cy="259045"/>
    <xdr:sp macro="" textlink="">
      <xdr:nvSpPr>
        <xdr:cNvPr id="816" name="n_2aveValue【庁舎】&#10;一人当たり面積"/>
        <xdr:cNvSpPr txBox="1"/>
      </xdr:nvSpPr>
      <xdr:spPr>
        <a:xfrm>
          <a:off x="20199427" y="186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82785</xdr:rowOff>
    </xdr:from>
    <xdr:ext cx="469744" cy="259045"/>
    <xdr:sp macro="" textlink="">
      <xdr:nvSpPr>
        <xdr:cNvPr id="817" name="n_3aveValue【庁舎】&#10;一人当たり面積"/>
        <xdr:cNvSpPr txBox="1"/>
      </xdr:nvSpPr>
      <xdr:spPr>
        <a:xfrm>
          <a:off x="19310427" y="184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58473</xdr:rowOff>
    </xdr:from>
    <xdr:ext cx="469744" cy="259045"/>
    <xdr:sp macro="" textlink="">
      <xdr:nvSpPr>
        <xdr:cNvPr id="818" name="n_1mainValue【庁舎】&#10;一人当たり面積"/>
        <xdr:cNvSpPr txBox="1"/>
      </xdr:nvSpPr>
      <xdr:spPr>
        <a:xfrm>
          <a:off x="21075727" y="187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98</xdr:row>
      <xdr:rowOff>144724</xdr:rowOff>
    </xdr:from>
    <xdr:ext cx="534377" cy="259045"/>
    <xdr:sp macro="" textlink="">
      <xdr:nvSpPr>
        <xdr:cNvPr id="819" name="n_2mainValue【庁舎】&#10;一人当たり面積"/>
        <xdr:cNvSpPr txBox="1"/>
      </xdr:nvSpPr>
      <xdr:spPr>
        <a:xfrm>
          <a:off x="20167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各施設によってばらつきはあるものの、有形固定資産で特徴的な数字が表れているのが、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年建設の市民文化センターが築後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年が経過していることから、減価償却率が非常に高くなっている。外壁改修や屋上防水工事など、長寿命化工事を実施しているものの、改築を検討しなければならない時期となっている。令和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年度を初年度とする第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次の長期総合計画で建替え等の基本方針を位置づける予定となっているため、今後有形固定資産減価償却率は下がることが予想される。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について、本庁舎は昭和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年の建設から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年が経過している。外壁改修等を実施しながら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年使用を前提とした長寿命化を図っているところであるため、今後も有形固定資産減価償却率は上昇し、愛媛県平均や類似団体平均を上回る状態が続くと思われる。（平成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年度は報告数値誤り）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図書館など一人あたりの面積が類似団体、県平均の大きく下回るものがあるため、公共施設再配置計画等を推進するなかで、一人当たりの面積も参照にしながらバランスの取れた公共施設配置に努め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119,893
118,751
234.50
47,292,099
45,627,672
1,043,108
27,184,943
49,000,046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発展の礎となった住友企業群の法人税収入並びに企業の新たな設備投資により発生する償却資産税収入により、安定的な財政運営を行うことができるが、ともに景気に左右されやすく、また、類似団体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ことから、新たな施設建設や既存施設の改修の際には、国・県からの支援の他、交付税算入率の高い起債を活用できなければ見送るといった厳しい判断を行いながら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103612</xdr:rowOff>
    </xdr:from>
    <xdr:ext cx="762000" cy="259045"/>
    <xdr:sp macro="" textlink="">
      <xdr:nvSpPr>
        <xdr:cNvPr id="99" name="テキスト ボックス 98"/>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ポイント悪化しているが、分子にあたる経費分については、対前年度比で</a:t>
          </a:r>
          <a:r>
            <a:rPr kumimoji="1" lang="en-US" altLang="ja-JP" sz="1300">
              <a:latin typeface="ＭＳ Ｐゴシック" panose="020B0600070205080204" pitchFamily="50" charset="-128"/>
              <a:ea typeface="ＭＳ Ｐゴシック" panose="020B0600070205080204" pitchFamily="50" charset="-128"/>
            </a:rPr>
            <a:t>43,807</a:t>
          </a:r>
          <a:r>
            <a:rPr kumimoji="1" lang="ja-JP" altLang="en-US" sz="1300">
              <a:latin typeface="ＭＳ Ｐゴシック" panose="020B0600070205080204" pitchFamily="50" charset="-128"/>
              <a:ea typeface="ＭＳ Ｐゴシック" panose="020B0600070205080204" pitchFamily="50" charset="-128"/>
            </a:rPr>
            <a:t>千円の減となっているものの、分母部分である税収等が</a:t>
          </a:r>
          <a:r>
            <a:rPr kumimoji="1" lang="en-US" altLang="ja-JP" sz="1300">
              <a:latin typeface="ＭＳ Ｐゴシック" panose="020B0600070205080204" pitchFamily="50" charset="-128"/>
              <a:ea typeface="ＭＳ Ｐゴシック" panose="020B0600070205080204" pitchFamily="50" charset="-128"/>
            </a:rPr>
            <a:t>530,857</a:t>
          </a:r>
          <a:r>
            <a:rPr kumimoji="1" lang="ja-JP" altLang="en-US" sz="1300">
              <a:latin typeface="ＭＳ Ｐゴシック" panose="020B0600070205080204" pitchFamily="50" charset="-128"/>
              <a:ea typeface="ＭＳ Ｐゴシック" panose="020B0600070205080204" pitchFamily="50" charset="-128"/>
            </a:rPr>
            <a:t>千円の減となった結果、悪化したものである。しかしながら、類似団体との比較では、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ポイント上回っていることから、義務的経費の増加には留意しつつ、歳入確保のため、市内へ新たな投資を呼び込む施策の実施や悪質滞納者に対する滞納処分の強化を図っていく。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62</xdr:row>
      <xdr:rowOff>1016</xdr:rowOff>
    </xdr:to>
    <xdr:cxnSp macro="">
      <xdr:nvCxnSpPr>
        <xdr:cNvPr id="132" name="直線コネクタ 131"/>
        <xdr:cNvCxnSpPr/>
      </xdr:nvCxnSpPr>
      <xdr:spPr>
        <a:xfrm>
          <a:off x="4114800" y="1055852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100076</xdr:rowOff>
    </xdr:from>
    <xdr:to>
      <xdr:col>19</xdr:col>
      <xdr:colOff>133350</xdr:colOff>
      <xdr:row>62</xdr:row>
      <xdr:rowOff>73406</xdr:rowOff>
    </xdr:to>
    <xdr:cxnSp macro="">
      <xdr:nvCxnSpPr>
        <xdr:cNvPr id="135" name="直線コネクタ 134"/>
        <xdr:cNvCxnSpPr/>
      </xdr:nvCxnSpPr>
      <xdr:spPr>
        <a:xfrm flipV="1">
          <a:off x="3225800" y="105585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62</xdr:row>
      <xdr:rowOff>73406</xdr:rowOff>
    </xdr:to>
    <xdr:cxnSp macro="">
      <xdr:nvCxnSpPr>
        <xdr:cNvPr id="138" name="直線コネクタ 137"/>
        <xdr:cNvCxnSpPr/>
      </xdr:nvCxnSpPr>
      <xdr:spPr>
        <a:xfrm>
          <a:off x="2336800" y="1047648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62</xdr:row>
      <xdr:rowOff>78232</xdr:rowOff>
    </xdr:to>
    <xdr:cxnSp macro="">
      <xdr:nvCxnSpPr>
        <xdr:cNvPr id="141" name="直線コネクタ 140"/>
        <xdr:cNvCxnSpPr/>
      </xdr:nvCxnSpPr>
      <xdr:spPr>
        <a:xfrm flipV="1">
          <a:off x="1447800" y="1047648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1" name="楕円 150"/>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2"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3" name="楕円 152"/>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4" name="テキスト ボックス 153"/>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5" name="楕円 154"/>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56" name="テキスト ボックス 155"/>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7" name="楕円 156"/>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8" name="テキスト ボックス 157"/>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9" name="楕円 158"/>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60" name="テキスト ボックス 159"/>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7,644</a:t>
          </a:r>
          <a:r>
            <a:rPr kumimoji="1" lang="ja-JP" altLang="en-US" sz="1300">
              <a:latin typeface="ＭＳ Ｐゴシック" panose="020B0600070205080204" pitchFamily="50" charset="-128"/>
              <a:ea typeface="ＭＳ Ｐゴシック" panose="020B0600070205080204" pitchFamily="50" charset="-128"/>
            </a:rPr>
            <a:t>円上回っているが、物件費についてふるさと納税寄附金の取扱件数減少や廃棄物処理業務委託料の減少等により、類似団体との比較における対前年度比では</a:t>
          </a:r>
          <a:r>
            <a:rPr kumimoji="1" lang="en-US" altLang="ja-JP" sz="1300">
              <a:latin typeface="ＭＳ Ｐゴシック" panose="020B0600070205080204" pitchFamily="50" charset="-128"/>
              <a:ea typeface="ＭＳ Ｐゴシック" panose="020B0600070205080204" pitchFamily="50" charset="-128"/>
            </a:rPr>
            <a:t>2,388</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44769</xdr:rowOff>
    </xdr:from>
    <xdr:to>
      <xdr:col>23</xdr:col>
      <xdr:colOff>133350</xdr:colOff>
      <xdr:row>84</xdr:row>
      <xdr:rowOff>68348</xdr:rowOff>
    </xdr:to>
    <xdr:cxnSp macro="">
      <xdr:nvCxnSpPr>
        <xdr:cNvPr id="197" name="直線コネクタ 196"/>
        <xdr:cNvCxnSpPr/>
      </xdr:nvCxnSpPr>
      <xdr:spPr>
        <a:xfrm flipV="1">
          <a:off x="4114800" y="14446569"/>
          <a:ext cx="8382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2542</xdr:rowOff>
    </xdr:from>
    <xdr:to>
      <xdr:col>19</xdr:col>
      <xdr:colOff>133350</xdr:colOff>
      <xdr:row>84</xdr:row>
      <xdr:rowOff>68348</xdr:rowOff>
    </xdr:to>
    <xdr:cxnSp macro="">
      <xdr:nvCxnSpPr>
        <xdr:cNvPr id="200" name="直線コネクタ 199"/>
        <xdr:cNvCxnSpPr/>
      </xdr:nvCxnSpPr>
      <xdr:spPr>
        <a:xfrm>
          <a:off x="3225800" y="14404342"/>
          <a:ext cx="889000" cy="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2542</xdr:rowOff>
    </xdr:from>
    <xdr:to>
      <xdr:col>15</xdr:col>
      <xdr:colOff>82550</xdr:colOff>
      <xdr:row>84</xdr:row>
      <xdr:rowOff>16159</xdr:rowOff>
    </xdr:to>
    <xdr:cxnSp macro="">
      <xdr:nvCxnSpPr>
        <xdr:cNvPr id="203" name="直線コネクタ 202"/>
        <xdr:cNvCxnSpPr/>
      </xdr:nvCxnSpPr>
      <xdr:spPr>
        <a:xfrm flipV="1">
          <a:off x="2336800" y="14404342"/>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96931</xdr:rowOff>
    </xdr:from>
    <xdr:to>
      <xdr:col>11</xdr:col>
      <xdr:colOff>31750</xdr:colOff>
      <xdr:row>84</xdr:row>
      <xdr:rowOff>16159</xdr:rowOff>
    </xdr:to>
    <xdr:cxnSp macro="">
      <xdr:nvCxnSpPr>
        <xdr:cNvPr id="206" name="直線コネクタ 205"/>
        <xdr:cNvCxnSpPr/>
      </xdr:nvCxnSpPr>
      <xdr:spPr>
        <a:xfrm>
          <a:off x="1447800" y="143272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165419</xdr:rowOff>
    </xdr:from>
    <xdr:to>
      <xdr:col>23</xdr:col>
      <xdr:colOff>184150</xdr:colOff>
      <xdr:row>84</xdr:row>
      <xdr:rowOff>95569</xdr:rowOff>
    </xdr:to>
    <xdr:sp macro="" textlink="">
      <xdr:nvSpPr>
        <xdr:cNvPr id="216" name="楕円 215"/>
        <xdr:cNvSpPr/>
      </xdr:nvSpPr>
      <xdr:spPr>
        <a:xfrm>
          <a:off x="4902200" y="143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137496</xdr:rowOff>
    </xdr:from>
    <xdr:ext cx="762000" cy="259045"/>
    <xdr:sp macro="" textlink="">
      <xdr:nvSpPr>
        <xdr:cNvPr id="217" name="人件費・物件費等の状況該当値テキスト"/>
        <xdr:cNvSpPr txBox="1"/>
      </xdr:nvSpPr>
      <xdr:spPr>
        <a:xfrm>
          <a:off x="5041900" y="143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17548</xdr:rowOff>
    </xdr:from>
    <xdr:to>
      <xdr:col>19</xdr:col>
      <xdr:colOff>184150</xdr:colOff>
      <xdr:row>84</xdr:row>
      <xdr:rowOff>119148</xdr:rowOff>
    </xdr:to>
    <xdr:sp macro="" textlink="">
      <xdr:nvSpPr>
        <xdr:cNvPr id="218" name="楕円 217"/>
        <xdr:cNvSpPr/>
      </xdr:nvSpPr>
      <xdr:spPr>
        <a:xfrm>
          <a:off x="4064000" y="144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103925</xdr:rowOff>
    </xdr:from>
    <xdr:ext cx="736600" cy="259045"/>
    <xdr:sp macro="" textlink="">
      <xdr:nvSpPr>
        <xdr:cNvPr id="219" name="テキスト ボックス 218"/>
        <xdr:cNvSpPr txBox="1"/>
      </xdr:nvSpPr>
      <xdr:spPr>
        <a:xfrm>
          <a:off x="3733800" y="1450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123192</xdr:rowOff>
    </xdr:from>
    <xdr:to>
      <xdr:col>15</xdr:col>
      <xdr:colOff>133350</xdr:colOff>
      <xdr:row>84</xdr:row>
      <xdr:rowOff>53342</xdr:rowOff>
    </xdr:to>
    <xdr:sp macro="" textlink="">
      <xdr:nvSpPr>
        <xdr:cNvPr id="220" name="楕円 219"/>
        <xdr:cNvSpPr/>
      </xdr:nvSpPr>
      <xdr:spPr>
        <a:xfrm>
          <a:off x="3175000" y="14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38119</xdr:rowOff>
    </xdr:from>
    <xdr:ext cx="762000" cy="259045"/>
    <xdr:sp macro="" textlink="">
      <xdr:nvSpPr>
        <xdr:cNvPr id="221" name="テキスト ボックス 220"/>
        <xdr:cNvSpPr txBox="1"/>
      </xdr:nvSpPr>
      <xdr:spPr>
        <a:xfrm>
          <a:off x="2844800" y="1443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136809</xdr:rowOff>
    </xdr:from>
    <xdr:to>
      <xdr:col>11</xdr:col>
      <xdr:colOff>82550</xdr:colOff>
      <xdr:row>84</xdr:row>
      <xdr:rowOff>66959</xdr:rowOff>
    </xdr:to>
    <xdr:sp macro="" textlink="">
      <xdr:nvSpPr>
        <xdr:cNvPr id="222" name="楕円 221"/>
        <xdr:cNvSpPr/>
      </xdr:nvSpPr>
      <xdr:spPr>
        <a:xfrm>
          <a:off x="2286000" y="14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51736</xdr:rowOff>
    </xdr:from>
    <xdr:ext cx="762000" cy="259045"/>
    <xdr:sp macro="" textlink="">
      <xdr:nvSpPr>
        <xdr:cNvPr id="223" name="テキスト ボックス 222"/>
        <xdr:cNvSpPr txBox="1"/>
      </xdr:nvSpPr>
      <xdr:spPr>
        <a:xfrm>
          <a:off x="1955800" y="144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46131</xdr:rowOff>
    </xdr:from>
    <xdr:to>
      <xdr:col>7</xdr:col>
      <xdr:colOff>31750</xdr:colOff>
      <xdr:row>83</xdr:row>
      <xdr:rowOff>147731</xdr:rowOff>
    </xdr:to>
    <xdr:sp macro="" textlink="">
      <xdr:nvSpPr>
        <xdr:cNvPr id="224" name="楕円 223"/>
        <xdr:cNvSpPr/>
      </xdr:nvSpPr>
      <xdr:spPr>
        <a:xfrm>
          <a:off x="1397000" y="142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132508</xdr:rowOff>
    </xdr:from>
    <xdr:ext cx="762000" cy="259045"/>
    <xdr:sp macro="" textlink="">
      <xdr:nvSpPr>
        <xdr:cNvPr id="225" name="テキスト ボックス 224"/>
        <xdr:cNvSpPr txBox="1"/>
      </xdr:nvSpPr>
      <xdr:spPr>
        <a:xfrm>
          <a:off x="1066800" y="1436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おり、国家公務員給与水準及び類似団体平均を下回っているが、全国市平均と比較すると、平均を上回っている。民間給与水準や他自治体等の動向にも注視しながら、引続き市民の理解を得られる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86</xdr:row>
      <xdr:rowOff>29211</xdr:rowOff>
    </xdr:to>
    <xdr:cxnSp macro="">
      <xdr:nvCxnSpPr>
        <xdr:cNvPr id="257" name="直線コネクタ 256"/>
        <xdr:cNvCxnSpPr/>
      </xdr:nvCxnSpPr>
      <xdr:spPr>
        <a:xfrm flipV="1">
          <a:off x="16179800" y="146532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29211</xdr:rowOff>
    </xdr:to>
    <xdr:cxnSp macro="">
      <xdr:nvCxnSpPr>
        <xdr:cNvPr id="260" name="直線コネクタ 259"/>
        <xdr:cNvCxnSpPr/>
      </xdr:nvCxnSpPr>
      <xdr:spPr>
        <a:xfrm>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101600</xdr:rowOff>
    </xdr:to>
    <xdr:cxnSp macro="">
      <xdr:nvCxnSpPr>
        <xdr:cNvPr id="263" name="直線コネクタ 262"/>
        <xdr:cNvCxnSpPr/>
      </xdr:nvCxnSpPr>
      <xdr:spPr>
        <a:xfrm flipV="1">
          <a:off x="14401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101600</xdr:rowOff>
    </xdr:to>
    <xdr:cxnSp macro="">
      <xdr:nvCxnSpPr>
        <xdr:cNvPr id="266" name="直線コネクタ 265"/>
        <xdr:cNvCxnSpPr/>
      </xdr:nvCxnSpPr>
      <xdr:spPr>
        <a:xfrm>
          <a:off x="13512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6" name="楕円 275"/>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7"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4" name="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5" name="テキスト ボックス 284"/>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の平均値をわずかに上回るが、ほぼ平均値で推移している。全国平均、愛媛県平均との比較ではどちらも下回っている。今後も定員管理の適正な推進や管理経費の圧縮に努め、現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49001</xdr:rowOff>
    </xdr:from>
    <xdr:to>
      <xdr:col>81</xdr:col>
      <xdr:colOff>44450</xdr:colOff>
      <xdr:row>61</xdr:row>
      <xdr:rowOff>65088</xdr:rowOff>
    </xdr:to>
    <xdr:cxnSp macro="">
      <xdr:nvCxnSpPr>
        <xdr:cNvPr id="320" name="直線コネクタ 319"/>
        <xdr:cNvCxnSpPr/>
      </xdr:nvCxnSpPr>
      <xdr:spPr>
        <a:xfrm>
          <a:off x="16179800" y="1050745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49001</xdr:rowOff>
    </xdr:to>
    <xdr:cxnSp macro="">
      <xdr:nvCxnSpPr>
        <xdr:cNvPr id="323" name="直線コネクタ 322"/>
        <xdr:cNvCxnSpPr/>
      </xdr:nvCxnSpPr>
      <xdr:spPr>
        <a:xfrm>
          <a:off x="15290800" y="1049337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34925</xdr:rowOff>
    </xdr:to>
    <xdr:cxnSp macro="">
      <xdr:nvCxnSpPr>
        <xdr:cNvPr id="326" name="直線コネクタ 325"/>
        <xdr:cNvCxnSpPr/>
      </xdr:nvCxnSpPr>
      <xdr:spPr>
        <a:xfrm>
          <a:off x="14401800" y="104772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12806</xdr:rowOff>
    </xdr:from>
    <xdr:to>
      <xdr:col>68</xdr:col>
      <xdr:colOff>152400</xdr:colOff>
      <xdr:row>61</xdr:row>
      <xdr:rowOff>18838</xdr:rowOff>
    </xdr:to>
    <xdr:cxnSp macro="">
      <xdr:nvCxnSpPr>
        <xdr:cNvPr id="329" name="直線コネクタ 328"/>
        <xdr:cNvCxnSpPr/>
      </xdr:nvCxnSpPr>
      <xdr:spPr>
        <a:xfrm>
          <a:off x="13512800" y="1047125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14288</xdr:rowOff>
    </xdr:from>
    <xdr:to>
      <xdr:col>81</xdr:col>
      <xdr:colOff>95250</xdr:colOff>
      <xdr:row>61</xdr:row>
      <xdr:rowOff>115888</xdr:rowOff>
    </xdr:to>
    <xdr:sp macro="" textlink="">
      <xdr:nvSpPr>
        <xdr:cNvPr id="339" name="楕円 338"/>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157815</xdr:rowOff>
    </xdr:from>
    <xdr:ext cx="762000" cy="259045"/>
    <xdr:sp macro="" textlink="">
      <xdr:nvSpPr>
        <xdr:cNvPr id="340" name="定員管理の状況該当値テキスト"/>
        <xdr:cNvSpPr txBox="1"/>
      </xdr:nvSpPr>
      <xdr:spPr>
        <a:xfrm>
          <a:off x="17106900" y="1044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169651</xdr:rowOff>
    </xdr:from>
    <xdr:to>
      <xdr:col>77</xdr:col>
      <xdr:colOff>95250</xdr:colOff>
      <xdr:row>61</xdr:row>
      <xdr:rowOff>99801</xdr:rowOff>
    </xdr:to>
    <xdr:sp macro="" textlink="">
      <xdr:nvSpPr>
        <xdr:cNvPr id="341" name="楕円 340"/>
        <xdr:cNvSpPr/>
      </xdr:nvSpPr>
      <xdr:spPr>
        <a:xfrm>
          <a:off x="16129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84578</xdr:rowOff>
    </xdr:from>
    <xdr:ext cx="736600" cy="259045"/>
    <xdr:sp macro="" textlink="">
      <xdr:nvSpPr>
        <xdr:cNvPr id="342" name="テキスト ボックス 341"/>
        <xdr:cNvSpPr txBox="1"/>
      </xdr:nvSpPr>
      <xdr:spPr>
        <a:xfrm>
          <a:off x="15798800" y="1054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3" name="楕円 342"/>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4" name="テキスト ボックス 34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139488</xdr:rowOff>
    </xdr:from>
    <xdr:to>
      <xdr:col>68</xdr:col>
      <xdr:colOff>203200</xdr:colOff>
      <xdr:row>61</xdr:row>
      <xdr:rowOff>69638</xdr:rowOff>
    </xdr:to>
    <xdr:sp macro="" textlink="">
      <xdr:nvSpPr>
        <xdr:cNvPr id="345" name="楕円 344"/>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46" name="テキスト ボックス 345"/>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133456</xdr:rowOff>
    </xdr:from>
    <xdr:to>
      <xdr:col>64</xdr:col>
      <xdr:colOff>152400</xdr:colOff>
      <xdr:row>61</xdr:row>
      <xdr:rowOff>63606</xdr:rowOff>
    </xdr:to>
    <xdr:sp macro="" textlink="">
      <xdr:nvSpPr>
        <xdr:cNvPr id="347" name="楕円 346"/>
        <xdr:cNvSpPr/>
      </xdr:nvSpPr>
      <xdr:spPr>
        <a:xfrm>
          <a:off x="13462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48383</xdr:rowOff>
    </xdr:from>
    <xdr:ext cx="762000" cy="259045"/>
    <xdr:sp macro="" textlink="">
      <xdr:nvSpPr>
        <xdr:cNvPr id="348" name="テキスト ボックス 347"/>
        <xdr:cNvSpPr txBox="1"/>
      </xdr:nvSpPr>
      <xdr:spPr>
        <a:xfrm>
          <a:off x="13131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部分である、算入公債費については、事業費補正により基準財政需要額に算入される公債費及び特定財源の額が減少したが、臨時財政対策債償還費の増により災害復旧費等に係る基準財政需要額が増加したため</a:t>
          </a:r>
          <a:r>
            <a:rPr kumimoji="1" lang="en-US" altLang="ja-JP" sz="1300">
              <a:latin typeface="ＭＳ Ｐゴシック" panose="020B0600070205080204" pitchFamily="50" charset="-128"/>
              <a:ea typeface="ＭＳ Ｐゴシック" panose="020B0600070205080204" pitchFamily="50" charset="-128"/>
            </a:rPr>
            <a:t>7,406</a:t>
          </a:r>
          <a:r>
            <a:rPr kumimoji="1" lang="ja-JP" altLang="en-US" sz="1300">
              <a:latin typeface="ＭＳ Ｐゴシック" panose="020B0600070205080204" pitchFamily="50" charset="-128"/>
              <a:ea typeface="ＭＳ Ｐゴシック" panose="020B0600070205080204" pitchFamily="50" charset="-128"/>
            </a:rPr>
            <a:t>千円の微増となった。元利償還金全体で</a:t>
          </a:r>
          <a:r>
            <a:rPr kumimoji="1" lang="en-US" altLang="ja-JP" sz="1300">
              <a:latin typeface="ＭＳ Ｐゴシック" panose="020B0600070205080204" pitchFamily="50" charset="-128"/>
              <a:ea typeface="ＭＳ Ｐゴシック" panose="020B0600070205080204" pitchFamily="50" charset="-128"/>
            </a:rPr>
            <a:t>146,601</a:t>
          </a:r>
          <a:r>
            <a:rPr kumimoji="1" lang="ja-JP" altLang="en-US" sz="1300">
              <a:latin typeface="ＭＳ Ｐゴシック" panose="020B0600070205080204" pitchFamily="50" charset="-128"/>
              <a:ea typeface="ＭＳ Ｐゴシック" panose="020B0600070205080204" pitchFamily="50" charset="-128"/>
            </a:rPr>
            <a:t>千円減少したため比率算出における分子部分は、昨年度と比べて</a:t>
          </a:r>
          <a:r>
            <a:rPr kumimoji="1" lang="en-US" altLang="ja-JP" sz="1300">
              <a:latin typeface="ＭＳ Ｐゴシック" panose="020B0600070205080204" pitchFamily="50" charset="-128"/>
              <a:ea typeface="ＭＳ Ｐゴシック" panose="020B0600070205080204" pitchFamily="50" charset="-128"/>
            </a:rPr>
            <a:t>154,007</a:t>
          </a:r>
          <a:r>
            <a:rPr kumimoji="1" lang="ja-JP" altLang="en-US" sz="1300">
              <a:latin typeface="ＭＳ Ｐゴシック" panose="020B0600070205080204" pitchFamily="50" charset="-128"/>
              <a:ea typeface="ＭＳ Ｐゴシック" panose="020B0600070205080204" pitchFamily="50" charset="-128"/>
            </a:rPr>
            <a:t>千円減少している。分母は、算入公債費が</a:t>
          </a:r>
          <a:r>
            <a:rPr kumimoji="1" lang="en-US" altLang="ja-JP" sz="1300">
              <a:latin typeface="ＭＳ Ｐゴシック" panose="020B0600070205080204" pitchFamily="50" charset="-128"/>
              <a:ea typeface="ＭＳ Ｐゴシック" panose="020B0600070205080204" pitchFamily="50" charset="-128"/>
            </a:rPr>
            <a:t>21,490</a:t>
          </a:r>
          <a:r>
            <a:rPr kumimoji="1" lang="ja-JP" altLang="en-US" sz="1300">
              <a:latin typeface="ＭＳ Ｐゴシック" panose="020B0600070205080204" pitchFamily="50" charset="-128"/>
              <a:ea typeface="ＭＳ Ｐゴシック" panose="020B0600070205080204" pitchFamily="50" charset="-128"/>
            </a:rPr>
            <a:t>千円増加したが、標準財政規模が</a:t>
          </a:r>
          <a:r>
            <a:rPr kumimoji="1" lang="en-US" altLang="ja-JP" sz="1300">
              <a:latin typeface="ＭＳ Ｐゴシック" panose="020B0600070205080204" pitchFamily="50" charset="-128"/>
              <a:ea typeface="ＭＳ Ｐゴシック" panose="020B0600070205080204" pitchFamily="50" charset="-128"/>
            </a:rPr>
            <a:t>454,995</a:t>
          </a:r>
          <a:r>
            <a:rPr kumimoji="1" lang="ja-JP" altLang="en-US" sz="1300">
              <a:latin typeface="ＭＳ Ｐゴシック" panose="020B0600070205080204" pitchFamily="50" charset="-128"/>
              <a:ea typeface="ＭＳ Ｐゴシック" panose="020B0600070205080204" pitchFamily="50" charset="-128"/>
            </a:rPr>
            <a:t>千円増加した影響で、昨年度より</a:t>
          </a:r>
          <a:r>
            <a:rPr kumimoji="1" lang="en-US" altLang="ja-JP" sz="1300">
              <a:latin typeface="ＭＳ Ｐゴシック" panose="020B0600070205080204" pitchFamily="50" charset="-128"/>
              <a:ea typeface="ＭＳ Ｐゴシック" panose="020B0600070205080204" pitchFamily="50" charset="-128"/>
            </a:rPr>
            <a:t>433,505</a:t>
          </a:r>
          <a:r>
            <a:rPr kumimoji="1" lang="ja-JP" altLang="en-US" sz="1300">
              <a:latin typeface="ＭＳ Ｐゴシック" panose="020B0600070205080204" pitchFamily="50" charset="-128"/>
              <a:ea typeface="ＭＳ Ｐゴシック" panose="020B0600070205080204" pitchFamily="50" charset="-128"/>
            </a:rPr>
            <a:t>千円増加している。これらの理由により、比率は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161713</xdr:rowOff>
    </xdr:to>
    <xdr:cxnSp macro="">
      <xdr:nvCxnSpPr>
        <xdr:cNvPr id="381" name="直線コネクタ 380"/>
        <xdr:cNvCxnSpPr/>
      </xdr:nvCxnSpPr>
      <xdr:spPr>
        <a:xfrm flipV="1">
          <a:off x="16179800" y="67517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118956</xdr:rowOff>
    </xdr:to>
    <xdr:cxnSp macro="">
      <xdr:nvCxnSpPr>
        <xdr:cNvPr id="384" name="直線コネクタ 383"/>
        <xdr:cNvCxnSpPr/>
      </xdr:nvCxnSpPr>
      <xdr:spPr>
        <a:xfrm flipV="1">
          <a:off x="15290800" y="684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35983</xdr:rowOff>
    </xdr:to>
    <xdr:cxnSp macro="">
      <xdr:nvCxnSpPr>
        <xdr:cNvPr id="387" name="直線コネクタ 386"/>
        <xdr:cNvCxnSpPr/>
      </xdr:nvCxnSpPr>
      <xdr:spPr>
        <a:xfrm flipV="1">
          <a:off x="14401800" y="697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90" name="直線コネクタ 389"/>
        <xdr:cNvCxnSpPr/>
      </xdr:nvCxnSpPr>
      <xdr:spPr>
        <a:xfrm flipV="1">
          <a:off x="13512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0" name="楕円 399"/>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1"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分母については、算入公債費、標準財政規模が共に増加しているため、昨年度と比較して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433,505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、分子については、</a:t>
          </a:r>
          <a:r>
            <a:rPr kumimoji="1" lang="ja-JP" altLang="en-US" sz="1300">
              <a:latin typeface="ＭＳ Ｐゴシック" panose="020B0600070205080204" pitchFamily="50" charset="-128"/>
              <a:ea typeface="ＭＳ Ｐゴシック" panose="020B0600070205080204" pitchFamily="50" charset="-128"/>
            </a:rPr>
            <a:t>公営企業債等繰入見込額が下水道事業の地方債残高の減少等により減少し、退職者の増により退職手当負担見込額も減少したこと等により、将来負担額は昨年度より</a:t>
          </a:r>
          <a:r>
            <a:rPr kumimoji="1" lang="en-US" altLang="ja-JP" sz="1300">
              <a:latin typeface="ＭＳ Ｐゴシック" panose="020B0600070205080204" pitchFamily="50" charset="-128"/>
              <a:ea typeface="ＭＳ Ｐゴシック" panose="020B0600070205080204" pitchFamily="50" charset="-128"/>
            </a:rPr>
            <a:t>178,851</a:t>
          </a:r>
          <a:r>
            <a:rPr kumimoji="1" lang="ja-JP" altLang="en-US" sz="1300">
              <a:latin typeface="ＭＳ Ｐゴシック" panose="020B0600070205080204" pitchFamily="50" charset="-128"/>
              <a:ea typeface="ＭＳ Ｐゴシック" panose="020B0600070205080204" pitchFamily="50" charset="-128"/>
            </a:rPr>
            <a:t>千円減少したものの、充当可能基金及び基準財政需要額算入見込額の減少により充当可能財源が</a:t>
          </a:r>
          <a:r>
            <a:rPr kumimoji="1" lang="en-US" altLang="ja-JP" sz="1300">
              <a:latin typeface="ＭＳ Ｐゴシック" panose="020B0600070205080204" pitchFamily="50" charset="-128"/>
              <a:ea typeface="ＭＳ Ｐゴシック" panose="020B0600070205080204" pitchFamily="50" charset="-128"/>
            </a:rPr>
            <a:t>1,503,773</a:t>
          </a:r>
          <a:r>
            <a:rPr kumimoji="1" lang="ja-JP" altLang="en-US" sz="1300">
              <a:latin typeface="ＭＳ Ｐゴシック" panose="020B0600070205080204" pitchFamily="50" charset="-128"/>
              <a:ea typeface="ＭＳ Ｐゴシック" panose="020B0600070205080204" pitchFamily="50" charset="-128"/>
            </a:rPr>
            <a:t>千円減少した結果、</a:t>
          </a:r>
          <a:r>
            <a:rPr kumimoji="1" lang="en-US" altLang="ja-JP" sz="1300">
              <a:latin typeface="ＭＳ Ｐゴシック" panose="020B0600070205080204" pitchFamily="50" charset="-128"/>
              <a:ea typeface="ＭＳ Ｐゴシック" panose="020B0600070205080204" pitchFamily="50" charset="-128"/>
            </a:rPr>
            <a:t>,1,324,922</a:t>
          </a:r>
          <a:r>
            <a:rPr kumimoji="1" lang="ja-JP" altLang="en-US" sz="1300">
              <a:latin typeface="ＭＳ Ｐゴシック" panose="020B0600070205080204" pitchFamily="50" charset="-128"/>
              <a:ea typeface="ＭＳ Ｐゴシック" panose="020B0600070205080204" pitchFamily="50" charset="-128"/>
            </a:rPr>
            <a:t>千円の増加となった。以上により、算出した将来負担額が充当可能財源を上回り、将来負担比率は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1"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149115</xdr:rowOff>
    </xdr:from>
    <xdr:ext cx="762000" cy="259045"/>
    <xdr:sp macro="" textlink="">
      <xdr:nvSpPr>
        <xdr:cNvPr id="446" name="テキスト ボックス 445"/>
        <xdr:cNvSpPr txBox="1"/>
      </xdr:nvSpPr>
      <xdr:spPr>
        <a:xfrm>
          <a:off x="14909800" y="25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46330</xdr:rowOff>
    </xdr:from>
    <xdr:to>
      <xdr:col>81</xdr:col>
      <xdr:colOff>95250</xdr:colOff>
      <xdr:row>14</xdr:row>
      <xdr:rowOff>147930</xdr:rowOff>
    </xdr:to>
    <xdr:sp macro="" textlink="">
      <xdr:nvSpPr>
        <xdr:cNvPr id="456" name="楕円 455"/>
        <xdr:cNvSpPr/>
      </xdr:nvSpPr>
      <xdr:spPr>
        <a:xfrm>
          <a:off x="169672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94607</xdr:rowOff>
    </xdr:from>
    <xdr:ext cx="762000" cy="259045"/>
    <xdr:sp macro="" textlink="">
      <xdr:nvSpPr>
        <xdr:cNvPr id="457" name="将来負担の状況該当値テキスト"/>
        <xdr:cNvSpPr txBox="1"/>
      </xdr:nvSpPr>
      <xdr:spPr>
        <a:xfrm>
          <a:off x="17106900" y="24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46330</xdr:rowOff>
    </xdr:from>
    <xdr:to>
      <xdr:col>73</xdr:col>
      <xdr:colOff>44450</xdr:colOff>
      <xdr:row>14</xdr:row>
      <xdr:rowOff>147930</xdr:rowOff>
    </xdr:to>
    <xdr:sp macro="" textlink="">
      <xdr:nvSpPr>
        <xdr:cNvPr id="458" name="楕円 457"/>
        <xdr:cNvSpPr/>
      </xdr:nvSpPr>
      <xdr:spPr>
        <a:xfrm>
          <a:off x="15240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158107</xdr:rowOff>
    </xdr:from>
    <xdr:ext cx="762000" cy="259045"/>
    <xdr:sp macro="" textlink="">
      <xdr:nvSpPr>
        <xdr:cNvPr id="459" name="テキスト ボックス 458"/>
        <xdr:cNvSpPr txBox="1"/>
      </xdr:nvSpPr>
      <xdr:spPr>
        <a:xfrm>
          <a:off x="14909800" y="22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119,893
118,751
234.50
47,292,099
45,627,672
1,043,108
27,184,943
49,000,046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ポイント下回り、前年度比でも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ポイント悪化しているが、これは、退職手当の対前年度比</a:t>
          </a:r>
          <a:r>
            <a:rPr kumimoji="1" lang="en-US" altLang="ja-JP" sz="1300">
              <a:latin typeface="ＭＳ Ｐゴシック" panose="020B0600070205080204" pitchFamily="50" charset="-128"/>
              <a:ea typeface="ＭＳ Ｐゴシック" panose="020B0600070205080204" pitchFamily="50" charset="-128"/>
            </a:rPr>
            <a:t>92,440</a:t>
          </a:r>
          <a:r>
            <a:rPr kumimoji="1" lang="ja-JP" altLang="en-US" sz="1300">
              <a:latin typeface="ＭＳ Ｐゴシック" panose="020B0600070205080204" pitchFamily="50" charset="-128"/>
              <a:ea typeface="ＭＳ Ｐゴシック" panose="020B0600070205080204" pitchFamily="50" charset="-128"/>
            </a:rPr>
            <a:t>千円の増加による影響が大きい。しかしながら、ラスパイレス指数については、国家公務員水準並びに類似団体の水準を下回っていることから、今後も、民間の給与水準に留意しつつ、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38</xdr:row>
      <xdr:rowOff>159657</xdr:rowOff>
    </xdr:to>
    <xdr:cxnSp macro="">
      <xdr:nvCxnSpPr>
        <xdr:cNvPr id="68" name="直線コネクタ 67"/>
        <xdr:cNvCxnSpPr/>
      </xdr:nvCxnSpPr>
      <xdr:spPr>
        <a:xfrm>
          <a:off x="3987800" y="6587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72572</xdr:rowOff>
    </xdr:from>
    <xdr:to>
      <xdr:col>19</xdr:col>
      <xdr:colOff>187325</xdr:colOff>
      <xdr:row>38</xdr:row>
      <xdr:rowOff>94343</xdr:rowOff>
    </xdr:to>
    <xdr:cxnSp macro="">
      <xdr:nvCxnSpPr>
        <xdr:cNvPr id="71" name="直線コネクタ 70"/>
        <xdr:cNvCxnSpPr/>
      </xdr:nvCxnSpPr>
      <xdr:spPr>
        <a:xfrm flipV="1">
          <a:off x="3098800" y="658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58964</xdr:rowOff>
    </xdr:from>
    <xdr:to>
      <xdr:col>15</xdr:col>
      <xdr:colOff>98425</xdr:colOff>
      <xdr:row>38</xdr:row>
      <xdr:rowOff>94343</xdr:rowOff>
    </xdr:to>
    <xdr:cxnSp macro="">
      <xdr:nvCxnSpPr>
        <xdr:cNvPr id="74" name="直線コネクタ 73"/>
        <xdr:cNvCxnSpPr/>
      </xdr:nvCxnSpPr>
      <xdr:spPr>
        <a:xfrm>
          <a:off x="2209800" y="6402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58964</xdr:rowOff>
    </xdr:from>
    <xdr:to>
      <xdr:col>11</xdr:col>
      <xdr:colOff>9525</xdr:colOff>
      <xdr:row>37</xdr:row>
      <xdr:rowOff>124278</xdr:rowOff>
    </xdr:to>
    <xdr:cxnSp macro="">
      <xdr:nvCxnSpPr>
        <xdr:cNvPr id="77" name="直線コネクタ 76"/>
        <xdr:cNvCxnSpPr/>
      </xdr:nvCxnSpPr>
      <xdr:spPr>
        <a:xfrm flipV="1">
          <a:off x="1320800" y="6402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21772</xdr:rowOff>
    </xdr:from>
    <xdr:to>
      <xdr:col>20</xdr:col>
      <xdr:colOff>38100</xdr:colOff>
      <xdr:row>38</xdr:row>
      <xdr:rowOff>123372</xdr:rowOff>
    </xdr:to>
    <xdr:sp macro="" textlink="">
      <xdr:nvSpPr>
        <xdr:cNvPr id="89" name="楕円 88"/>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90" name="テキスト ボックス 89"/>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8164</xdr:rowOff>
    </xdr:from>
    <xdr:to>
      <xdr:col>11</xdr:col>
      <xdr:colOff>60325</xdr:colOff>
      <xdr:row>37</xdr:row>
      <xdr:rowOff>109764</xdr:rowOff>
    </xdr:to>
    <xdr:sp macro="" textlink="">
      <xdr:nvSpPr>
        <xdr:cNvPr id="93" name="楕円 92"/>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94" name="テキスト ボックス 93"/>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95" name="楕円 94"/>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macro="" textlink="">
      <xdr:nvSpPr>
        <xdr:cNvPr id="96" name="テキスト ボックス 95"/>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決算額では、愛媛県廃棄物処理センターの焼却灰受け入れ停止回数が増加したことによる廃棄物処理委託料の減等により、対前年度比で</a:t>
          </a:r>
          <a:r>
            <a:rPr kumimoji="1" lang="en-US" altLang="ja-JP" sz="1300">
              <a:latin typeface="ＭＳ Ｐゴシック" panose="020B0600070205080204" pitchFamily="50" charset="-128"/>
              <a:ea typeface="ＭＳ Ｐゴシック" panose="020B0600070205080204" pitchFamily="50" charset="-128"/>
            </a:rPr>
            <a:t>49,045</a:t>
          </a:r>
          <a:r>
            <a:rPr kumimoji="1" lang="ja-JP" altLang="en-US" sz="1300">
              <a:latin typeface="ＭＳ Ｐゴシック" panose="020B0600070205080204" pitchFamily="50" charset="-128"/>
              <a:ea typeface="ＭＳ Ｐゴシック" panose="020B0600070205080204" pitchFamily="50" charset="-128"/>
            </a:rPr>
            <a:t>千円の減となっているが、当指数においては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ポイント悪化している。類似団体との比較においては、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ポイント上回る結果となったことから、歳出削減に引き続き取り組んでいく。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12700</xdr:rowOff>
    </xdr:to>
    <xdr:cxnSp macro="">
      <xdr:nvCxnSpPr>
        <xdr:cNvPr id="131" name="直線コネクタ 130"/>
        <xdr:cNvCxnSpPr/>
      </xdr:nvCxnSpPr>
      <xdr:spPr>
        <a:xfrm>
          <a:off x="15671800" y="2745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4" name="直線コネクタ 133"/>
        <xdr:cNvCxnSpPr/>
      </xdr:nvCxnSpPr>
      <xdr:spPr>
        <a:xfrm flipV="1">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16</xdr:row>
      <xdr:rowOff>45357</xdr:rowOff>
    </xdr:to>
    <xdr:cxnSp macro="">
      <xdr:nvCxnSpPr>
        <xdr:cNvPr id="137" name="直線コネクタ 136"/>
        <xdr:cNvCxnSpPr/>
      </xdr:nvCxnSpPr>
      <xdr:spPr>
        <a:xfrm>
          <a:off x="13893800" y="2668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16</xdr:row>
      <xdr:rowOff>1814</xdr:rowOff>
    </xdr:to>
    <xdr:cxnSp macro="">
      <xdr:nvCxnSpPr>
        <xdr:cNvPr id="140" name="直線コネクタ 139"/>
        <xdr:cNvCxnSpPr/>
      </xdr:nvCxnSpPr>
      <xdr:spPr>
        <a:xfrm flipV="1">
          <a:off x="13004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2" name="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6" name="楕円 155"/>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7" name="テキスト ボックス 156"/>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前年度比では障がい者自立支援給付費の増加などにより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ポイント増加したものの、類似団体との比較では、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ポイント下回っていることから、引き続き各扶助費の適正化に努める。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92" name="直線コネクタ 191"/>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95" name="直線コネクタ 194"/>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107950</xdr:rowOff>
    </xdr:to>
    <xdr:cxnSp macro="">
      <xdr:nvCxnSpPr>
        <xdr:cNvPr id="198" name="直線コネクタ 197"/>
        <xdr:cNvCxnSpPr/>
      </xdr:nvCxnSpPr>
      <xdr:spPr>
        <a:xfrm>
          <a:off x="2209800" y="930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146050</xdr:rowOff>
    </xdr:to>
    <xdr:cxnSp macro="">
      <xdr:nvCxnSpPr>
        <xdr:cNvPr id="201" name="直線コネクタ 200"/>
        <xdr:cNvCxnSpPr/>
      </xdr:nvCxnSpPr>
      <xdr:spPr>
        <a:xfrm flipV="1">
          <a:off x="1320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3" name="楕円 212"/>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4" name="テキスト ボックス 213"/>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5" name="楕円 21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6" name="テキスト ボックス 21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9" name="楕円 21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20" name="テキスト ボックス 21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繰出金について、対前年度比では国民健康保険事業及び介護保険事業への繰出金の増加等により、</a:t>
          </a:r>
          <a:r>
            <a:rPr kumimoji="1" lang="en-US" altLang="ja-JP" sz="1300">
              <a:latin typeface="ＭＳ Ｐゴシック" panose="020B0600070205080204" pitchFamily="50" charset="-128"/>
              <a:ea typeface="ＭＳ Ｐゴシック" panose="020B0600070205080204" pitchFamily="50" charset="-128"/>
            </a:rPr>
            <a:t>58,467</a:t>
          </a:r>
          <a:r>
            <a:rPr kumimoji="1" lang="ja-JP" altLang="en-US" sz="1300">
              <a:latin typeface="ＭＳ Ｐゴシック" panose="020B0600070205080204" pitchFamily="50" charset="-128"/>
              <a:ea typeface="ＭＳ Ｐゴシック" panose="020B0600070205080204" pitchFamily="50" charset="-128"/>
            </a:rPr>
            <a:t>千円の増となっていることから、当指数では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ポイント悪化している。また、類似団体との比較においては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ポイント下回る結果になったことから、医療費並びに介護費用の適正化に引き続き取り組むことで、増加の抑制に努める。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107950</xdr:rowOff>
    </xdr:to>
    <xdr:cxnSp macro="">
      <xdr:nvCxnSpPr>
        <xdr:cNvPr id="257" name="直線コネクタ 256"/>
        <xdr:cNvCxnSpPr/>
      </xdr:nvCxnSpPr>
      <xdr:spPr>
        <a:xfrm>
          <a:off x="15671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127000</xdr:rowOff>
    </xdr:to>
    <xdr:cxnSp macro="">
      <xdr:nvCxnSpPr>
        <xdr:cNvPr id="260" name="直線コネクタ 259"/>
        <xdr:cNvCxnSpPr/>
      </xdr:nvCxnSpPr>
      <xdr:spPr>
        <a:xfrm flipV="1">
          <a:off x="14782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127000</xdr:rowOff>
    </xdr:to>
    <xdr:cxnSp macro="">
      <xdr:nvCxnSpPr>
        <xdr:cNvPr id="263" name="直線コネクタ 262"/>
        <xdr:cNvCxnSpPr/>
      </xdr:nvCxnSpPr>
      <xdr:spPr>
        <a:xfrm>
          <a:off x="13893800" y="9813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127000</xdr:rowOff>
    </xdr:to>
    <xdr:cxnSp macro="">
      <xdr:nvCxnSpPr>
        <xdr:cNvPr id="266" name="直線コネクタ 265"/>
        <xdr:cNvCxnSpPr/>
      </xdr:nvCxnSpPr>
      <xdr:spPr>
        <a:xfrm flipV="1">
          <a:off x="13004800" y="9813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6" name="楕円 27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8" name="楕円 277"/>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9" name="テキスト ボックス 278"/>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80" name="楕円 279"/>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81" name="テキスト ボックス 280"/>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82" name="楕円 281"/>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83" name="テキスト ボックス 28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84" name="楕円 283"/>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85" name="テキスト ボックス 284"/>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類似団体との比較においては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年度に大規模な水害に見舞われて以降、歳出削減に取り組み、補助団体に対する補助金を見直した結果と考える。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33</xdr:row>
      <xdr:rowOff>100330</xdr:rowOff>
    </xdr:to>
    <xdr:cxnSp macro="">
      <xdr:nvCxnSpPr>
        <xdr:cNvPr id="317" name="直線コネクタ 316"/>
        <xdr:cNvCxnSpPr/>
      </xdr:nvCxnSpPr>
      <xdr:spPr>
        <a:xfrm flipV="1">
          <a:off x="15671800" y="574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100330</xdr:rowOff>
    </xdr:to>
    <xdr:cxnSp macro="">
      <xdr:nvCxnSpPr>
        <xdr:cNvPr id="320" name="直線コネクタ 319"/>
        <xdr:cNvCxnSpPr/>
      </xdr:nvCxnSpPr>
      <xdr:spPr>
        <a:xfrm>
          <a:off x="14782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33</xdr:row>
      <xdr:rowOff>92710</xdr:rowOff>
    </xdr:to>
    <xdr:cxnSp macro="">
      <xdr:nvCxnSpPr>
        <xdr:cNvPr id="323" name="直線コネクタ 322"/>
        <xdr:cNvCxnSpPr/>
      </xdr:nvCxnSpPr>
      <xdr:spPr>
        <a:xfrm>
          <a:off x="13893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77470</xdr:rowOff>
    </xdr:from>
    <xdr:to>
      <xdr:col>69</xdr:col>
      <xdr:colOff>92075</xdr:colOff>
      <xdr:row>33</xdr:row>
      <xdr:rowOff>85090</xdr:rowOff>
    </xdr:to>
    <xdr:cxnSp macro="">
      <xdr:nvCxnSpPr>
        <xdr:cNvPr id="326" name="直線コネクタ 325"/>
        <xdr:cNvCxnSpPr/>
      </xdr:nvCxnSpPr>
      <xdr:spPr>
        <a:xfrm flipV="1">
          <a:off x="13004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34290</xdr:rowOff>
    </xdr:from>
    <xdr:to>
      <xdr:col>82</xdr:col>
      <xdr:colOff>158750</xdr:colOff>
      <xdr:row>33</xdr:row>
      <xdr:rowOff>135890</xdr:rowOff>
    </xdr:to>
    <xdr:sp macro="" textlink="">
      <xdr:nvSpPr>
        <xdr:cNvPr id="336" name="楕円 335"/>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114317</xdr:rowOff>
    </xdr:from>
    <xdr:ext cx="762000" cy="259045"/>
    <xdr:sp macro="" textlink="">
      <xdr:nvSpPr>
        <xdr:cNvPr id="337" name="補助費等該当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49530</xdr:rowOff>
    </xdr:from>
    <xdr:to>
      <xdr:col>78</xdr:col>
      <xdr:colOff>120650</xdr:colOff>
      <xdr:row>33</xdr:row>
      <xdr:rowOff>151130</xdr:rowOff>
    </xdr:to>
    <xdr:sp macro="" textlink="">
      <xdr:nvSpPr>
        <xdr:cNvPr id="338" name="楕円 337"/>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161307</xdr:rowOff>
    </xdr:from>
    <xdr:ext cx="736600" cy="259045"/>
    <xdr:sp macro="" textlink="">
      <xdr:nvSpPr>
        <xdr:cNvPr id="339" name="テキスト ボックス 338"/>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40" name="楕円 339"/>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41" name="テキスト ボックス 340"/>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42" name="楕円 341"/>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43" name="テキスト ボックス 342"/>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44" name="楕円 343"/>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5" name="テキスト ボックス 344"/>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決算額の対前年度比では</a:t>
          </a:r>
          <a:r>
            <a:rPr kumimoji="1" lang="en-US" altLang="ja-JP" sz="1300">
              <a:latin typeface="ＭＳ Ｐゴシック" panose="020B0600070205080204" pitchFamily="50" charset="-128"/>
              <a:ea typeface="ＭＳ Ｐゴシック" panose="020B0600070205080204" pitchFamily="50" charset="-128"/>
            </a:rPr>
            <a:t>48,028</a:t>
          </a:r>
          <a:r>
            <a:rPr kumimoji="1" lang="ja-JP" altLang="en-US" sz="1300">
              <a:latin typeface="ＭＳ Ｐゴシック" panose="020B0600070205080204" pitchFamily="50" charset="-128"/>
              <a:ea typeface="ＭＳ Ｐゴシック" panose="020B0600070205080204" pitchFamily="50" charset="-128"/>
            </a:rPr>
            <a:t>千円の減となっているものの、当指数では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ポイントの減、また、類似団体との比較においては、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ポイント下回る結果となっている。過去の借入分の償還が減少傾向にあることから、今後は新たな建設事業費の発生の際に、借入額の精査に努める。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83565</xdr:rowOff>
    </xdr:to>
    <xdr:cxnSp macro="">
      <xdr:nvCxnSpPr>
        <xdr:cNvPr id="375" name="直線コネクタ 374"/>
        <xdr:cNvCxnSpPr/>
      </xdr:nvCxnSpPr>
      <xdr:spPr>
        <a:xfrm>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152146</xdr:rowOff>
    </xdr:to>
    <xdr:cxnSp macro="">
      <xdr:nvCxnSpPr>
        <xdr:cNvPr id="378" name="直線コネクタ 377"/>
        <xdr:cNvCxnSpPr/>
      </xdr:nvCxnSpPr>
      <xdr:spPr>
        <a:xfrm flipV="1">
          <a:off x="3098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8128</xdr:rowOff>
    </xdr:to>
    <xdr:cxnSp macro="">
      <xdr:nvCxnSpPr>
        <xdr:cNvPr id="381" name="直線コネクタ 380"/>
        <xdr:cNvCxnSpPr/>
      </xdr:nvCxnSpPr>
      <xdr:spPr>
        <a:xfrm flipV="1">
          <a:off x="2209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99568</xdr:rowOff>
    </xdr:to>
    <xdr:cxnSp macro="">
      <xdr:nvCxnSpPr>
        <xdr:cNvPr id="384" name="直線コネクタ 383"/>
        <xdr:cNvCxnSpPr/>
      </xdr:nvCxnSpPr>
      <xdr:spPr>
        <a:xfrm flipV="1">
          <a:off x="1320800" y="13381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94" name="楕円 393"/>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95"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96" name="楕円 395"/>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97" name="テキスト ボックス 396"/>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8" name="楕円 397"/>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9" name="テキスト ボックス 39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400" name="楕円 399"/>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401" name="テキスト ボックス 400"/>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402" name="楕円 401"/>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403" name="テキスト ボックス 402"/>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類似団体との比較においては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ポイント上回っていることから、経常的経費に関しては、社会保障費並びに人件費などの増加に注視しつつ、引き続き規律ある財政運営を行っていく。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122428</xdr:rowOff>
    </xdr:from>
    <xdr:to>
      <xdr:col>82</xdr:col>
      <xdr:colOff>107950</xdr:colOff>
      <xdr:row>75</xdr:row>
      <xdr:rowOff>14986</xdr:rowOff>
    </xdr:to>
    <xdr:cxnSp macro="">
      <xdr:nvCxnSpPr>
        <xdr:cNvPr id="434" name="直線コネクタ 433"/>
        <xdr:cNvCxnSpPr/>
      </xdr:nvCxnSpPr>
      <xdr:spPr>
        <a:xfrm>
          <a:off x="15671800" y="128097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75</xdr:row>
      <xdr:rowOff>14986</xdr:rowOff>
    </xdr:to>
    <xdr:cxnSp macro="">
      <xdr:nvCxnSpPr>
        <xdr:cNvPr id="437" name="直線コネクタ 436"/>
        <xdr:cNvCxnSpPr/>
      </xdr:nvCxnSpPr>
      <xdr:spPr>
        <a:xfrm flipV="1">
          <a:off x="14782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75</xdr:row>
      <xdr:rowOff>14986</xdr:rowOff>
    </xdr:to>
    <xdr:cxnSp macro="">
      <xdr:nvCxnSpPr>
        <xdr:cNvPr id="440" name="直線コネクタ 439"/>
        <xdr:cNvCxnSpPr/>
      </xdr:nvCxnSpPr>
      <xdr:spPr>
        <a:xfrm>
          <a:off x="13893800" y="1263142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72136</xdr:rowOff>
    </xdr:to>
    <xdr:cxnSp macro="">
      <xdr:nvCxnSpPr>
        <xdr:cNvPr id="443" name="直線コネクタ 442"/>
        <xdr:cNvCxnSpPr/>
      </xdr:nvCxnSpPr>
      <xdr:spPr>
        <a:xfrm flipV="1">
          <a:off x="13004800" y="12631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53" name="楕円 452"/>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44213</xdr:rowOff>
    </xdr:from>
    <xdr:ext cx="762000" cy="259045"/>
    <xdr:sp macro="" textlink="">
      <xdr:nvSpPr>
        <xdr:cNvPr id="454" name="公債費以外該当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71628</xdr:rowOff>
    </xdr:from>
    <xdr:to>
      <xdr:col>78</xdr:col>
      <xdr:colOff>120650</xdr:colOff>
      <xdr:row>75</xdr:row>
      <xdr:rowOff>1778</xdr:rowOff>
    </xdr:to>
    <xdr:sp macro="" textlink="">
      <xdr:nvSpPr>
        <xdr:cNvPr id="455" name="楕円 454"/>
        <xdr:cNvSpPr/>
      </xdr:nvSpPr>
      <xdr:spPr>
        <a:xfrm>
          <a:off x="15621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11955</xdr:rowOff>
    </xdr:from>
    <xdr:ext cx="736600" cy="259045"/>
    <xdr:sp macro="" textlink="">
      <xdr:nvSpPr>
        <xdr:cNvPr id="456" name="テキスト ボックス 455"/>
        <xdr:cNvSpPr txBox="1"/>
      </xdr:nvSpPr>
      <xdr:spPr>
        <a:xfrm>
          <a:off x="15290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7" name="楕円 456"/>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8" name="テキスト ボックス 457"/>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9" name="楕円 458"/>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60" name="テキスト ボックス 459"/>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21336</xdr:rowOff>
    </xdr:from>
    <xdr:to>
      <xdr:col>65</xdr:col>
      <xdr:colOff>53975</xdr:colOff>
      <xdr:row>74</xdr:row>
      <xdr:rowOff>122936</xdr:rowOff>
    </xdr:to>
    <xdr:sp macro="" textlink="">
      <xdr:nvSpPr>
        <xdr:cNvPr id="461" name="楕円 460"/>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133113</xdr:rowOff>
    </xdr:from>
    <xdr:ext cx="762000" cy="259045"/>
    <xdr:sp macro="" textlink="">
      <xdr:nvSpPr>
        <xdr:cNvPr id="462" name="テキスト ボックス 461"/>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69374</xdr:rowOff>
    </xdr:from>
    <xdr:to>
      <xdr:col>29</xdr:col>
      <xdr:colOff>127000</xdr:colOff>
      <xdr:row>17</xdr:row>
      <xdr:rowOff>108960</xdr:rowOff>
    </xdr:to>
    <xdr:cxnSp macro="">
      <xdr:nvCxnSpPr>
        <xdr:cNvPr id="50" name="直線コネクタ 49"/>
        <xdr:cNvCxnSpPr/>
      </xdr:nvCxnSpPr>
      <xdr:spPr bwMode="auto">
        <a:xfrm flipV="1">
          <a:off x="5003800" y="3031649"/>
          <a:ext cx="6477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54151</xdr:rowOff>
    </xdr:from>
    <xdr:ext cx="762000" cy="259045"/>
    <xdr:sp macro="" textlink="">
      <xdr:nvSpPr>
        <xdr:cNvPr id="51" name="人口1人当たり決算額の推移平均値テキスト130"/>
        <xdr:cNvSpPr txBox="1"/>
      </xdr:nvSpPr>
      <xdr:spPr>
        <a:xfrm>
          <a:off x="5740400" y="3016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107874</xdr:rowOff>
    </xdr:from>
    <xdr:to>
      <xdr:col>26</xdr:col>
      <xdr:colOff>50800</xdr:colOff>
      <xdr:row>17</xdr:row>
      <xdr:rowOff>108960</xdr:rowOff>
    </xdr:to>
    <xdr:cxnSp macro="">
      <xdr:nvCxnSpPr>
        <xdr:cNvPr id="53" name="直線コネクタ 52"/>
        <xdr:cNvCxnSpPr/>
      </xdr:nvCxnSpPr>
      <xdr:spPr bwMode="auto">
        <a:xfrm>
          <a:off x="4305300" y="3070149"/>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102197</xdr:rowOff>
    </xdr:from>
    <xdr:to>
      <xdr:col>22</xdr:col>
      <xdr:colOff>114300</xdr:colOff>
      <xdr:row>17</xdr:row>
      <xdr:rowOff>107874</xdr:rowOff>
    </xdr:to>
    <xdr:cxnSp macro="">
      <xdr:nvCxnSpPr>
        <xdr:cNvPr id="56" name="直線コネクタ 55"/>
        <xdr:cNvCxnSpPr/>
      </xdr:nvCxnSpPr>
      <xdr:spPr bwMode="auto">
        <a:xfrm>
          <a:off x="3606800" y="3064472"/>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102197</xdr:rowOff>
    </xdr:from>
    <xdr:to>
      <xdr:col>18</xdr:col>
      <xdr:colOff>177800</xdr:colOff>
      <xdr:row>17</xdr:row>
      <xdr:rowOff>123114</xdr:rowOff>
    </xdr:to>
    <xdr:cxnSp macro="">
      <xdr:nvCxnSpPr>
        <xdr:cNvPr id="59" name="直線コネクタ 58"/>
        <xdr:cNvCxnSpPr/>
      </xdr:nvCxnSpPr>
      <xdr:spPr bwMode="auto">
        <a:xfrm flipV="1">
          <a:off x="2908300" y="30644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18574</xdr:rowOff>
    </xdr:from>
    <xdr:to>
      <xdr:col>29</xdr:col>
      <xdr:colOff>177800</xdr:colOff>
      <xdr:row>17</xdr:row>
      <xdr:rowOff>120174</xdr:rowOff>
    </xdr:to>
    <xdr:sp macro="" textlink="">
      <xdr:nvSpPr>
        <xdr:cNvPr id="69" name="楕円 68"/>
        <xdr:cNvSpPr/>
      </xdr:nvSpPr>
      <xdr:spPr bwMode="auto">
        <a:xfrm>
          <a:off x="5600700" y="298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35101</xdr:rowOff>
    </xdr:from>
    <xdr:ext cx="762000" cy="259045"/>
    <xdr:sp macro="" textlink="">
      <xdr:nvSpPr>
        <xdr:cNvPr id="70" name="人口1人当たり決算額の推移該当値テキスト130"/>
        <xdr:cNvSpPr txBox="1"/>
      </xdr:nvSpPr>
      <xdr:spPr>
        <a:xfrm>
          <a:off x="5740400" y="282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58160</xdr:rowOff>
    </xdr:from>
    <xdr:to>
      <xdr:col>26</xdr:col>
      <xdr:colOff>101600</xdr:colOff>
      <xdr:row>17</xdr:row>
      <xdr:rowOff>159760</xdr:rowOff>
    </xdr:to>
    <xdr:sp macro="" textlink="">
      <xdr:nvSpPr>
        <xdr:cNvPr id="71" name="楕円 70"/>
        <xdr:cNvSpPr/>
      </xdr:nvSpPr>
      <xdr:spPr bwMode="auto">
        <a:xfrm>
          <a:off x="4953000" y="30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144537</xdr:rowOff>
    </xdr:from>
    <xdr:ext cx="736600" cy="259045"/>
    <xdr:sp macro="" textlink="">
      <xdr:nvSpPr>
        <xdr:cNvPr id="72" name="テキスト ボックス 71"/>
        <xdr:cNvSpPr txBox="1"/>
      </xdr:nvSpPr>
      <xdr:spPr>
        <a:xfrm>
          <a:off x="4622800" y="31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57074</xdr:rowOff>
    </xdr:from>
    <xdr:to>
      <xdr:col>22</xdr:col>
      <xdr:colOff>165100</xdr:colOff>
      <xdr:row>17</xdr:row>
      <xdr:rowOff>158674</xdr:rowOff>
    </xdr:to>
    <xdr:sp macro="" textlink="">
      <xdr:nvSpPr>
        <xdr:cNvPr id="73" name="楕円 72"/>
        <xdr:cNvSpPr/>
      </xdr:nvSpPr>
      <xdr:spPr bwMode="auto">
        <a:xfrm>
          <a:off x="42545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143451</xdr:rowOff>
    </xdr:from>
    <xdr:ext cx="762000" cy="259045"/>
    <xdr:sp macro="" textlink="">
      <xdr:nvSpPr>
        <xdr:cNvPr id="74" name="テキスト ボックス 73"/>
        <xdr:cNvSpPr txBox="1"/>
      </xdr:nvSpPr>
      <xdr:spPr>
        <a:xfrm>
          <a:off x="3924300" y="31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51397</xdr:rowOff>
    </xdr:from>
    <xdr:to>
      <xdr:col>19</xdr:col>
      <xdr:colOff>38100</xdr:colOff>
      <xdr:row>17</xdr:row>
      <xdr:rowOff>152997</xdr:rowOff>
    </xdr:to>
    <xdr:sp macro="" textlink="">
      <xdr:nvSpPr>
        <xdr:cNvPr id="75" name="楕円 74"/>
        <xdr:cNvSpPr/>
      </xdr:nvSpPr>
      <xdr:spPr bwMode="auto">
        <a:xfrm>
          <a:off x="3556000" y="301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163174</xdr:rowOff>
    </xdr:from>
    <xdr:ext cx="762000" cy="259045"/>
    <xdr:sp macro="" textlink="">
      <xdr:nvSpPr>
        <xdr:cNvPr id="76" name="テキスト ボックス 75"/>
        <xdr:cNvSpPr txBox="1"/>
      </xdr:nvSpPr>
      <xdr:spPr>
        <a:xfrm>
          <a:off x="3225800" y="278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72314</xdr:rowOff>
    </xdr:from>
    <xdr:to>
      <xdr:col>15</xdr:col>
      <xdr:colOff>101600</xdr:colOff>
      <xdr:row>18</xdr:row>
      <xdr:rowOff>2464</xdr:rowOff>
    </xdr:to>
    <xdr:sp macro="" textlink="">
      <xdr:nvSpPr>
        <xdr:cNvPr id="77" name="楕円 76"/>
        <xdr:cNvSpPr/>
      </xdr:nvSpPr>
      <xdr:spPr bwMode="auto">
        <a:xfrm>
          <a:off x="2857500" y="303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158691</xdr:rowOff>
    </xdr:from>
    <xdr:ext cx="762000" cy="259045"/>
    <xdr:sp macro="" textlink="">
      <xdr:nvSpPr>
        <xdr:cNvPr id="78" name="テキスト ボックス 77"/>
        <xdr:cNvSpPr txBox="1"/>
      </xdr:nvSpPr>
      <xdr:spPr>
        <a:xfrm>
          <a:off x="2527300" y="31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79299</xdr:rowOff>
    </xdr:from>
    <xdr:to>
      <xdr:col>29</xdr:col>
      <xdr:colOff>127000</xdr:colOff>
      <xdr:row>36</xdr:row>
      <xdr:rowOff>127038</xdr:rowOff>
    </xdr:to>
    <xdr:cxnSp macro="">
      <xdr:nvCxnSpPr>
        <xdr:cNvPr id="111" name="直線コネクタ 110"/>
        <xdr:cNvCxnSpPr/>
      </xdr:nvCxnSpPr>
      <xdr:spPr bwMode="auto">
        <a:xfrm>
          <a:off x="5003800" y="7032549"/>
          <a:ext cx="6477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341732</xdr:rowOff>
    </xdr:from>
    <xdr:to>
      <xdr:col>26</xdr:col>
      <xdr:colOff>50800</xdr:colOff>
      <xdr:row>36</xdr:row>
      <xdr:rowOff>79299</xdr:rowOff>
    </xdr:to>
    <xdr:cxnSp macro="">
      <xdr:nvCxnSpPr>
        <xdr:cNvPr id="114" name="直線コネクタ 113"/>
        <xdr:cNvCxnSpPr/>
      </xdr:nvCxnSpPr>
      <xdr:spPr bwMode="auto">
        <a:xfrm>
          <a:off x="4305300" y="6952082"/>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213106</xdr:rowOff>
    </xdr:from>
    <xdr:to>
      <xdr:col>22</xdr:col>
      <xdr:colOff>114300</xdr:colOff>
      <xdr:row>35</xdr:row>
      <xdr:rowOff>341732</xdr:rowOff>
    </xdr:to>
    <xdr:cxnSp macro="">
      <xdr:nvCxnSpPr>
        <xdr:cNvPr id="117" name="直線コネクタ 116"/>
        <xdr:cNvCxnSpPr/>
      </xdr:nvCxnSpPr>
      <xdr:spPr bwMode="auto">
        <a:xfrm>
          <a:off x="3606800" y="6823456"/>
          <a:ext cx="698500" cy="12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109093</xdr:rowOff>
    </xdr:from>
    <xdr:to>
      <xdr:col>18</xdr:col>
      <xdr:colOff>177800</xdr:colOff>
      <xdr:row>35</xdr:row>
      <xdr:rowOff>213106</xdr:rowOff>
    </xdr:to>
    <xdr:cxnSp macro="">
      <xdr:nvCxnSpPr>
        <xdr:cNvPr id="120" name="直線コネクタ 119"/>
        <xdr:cNvCxnSpPr/>
      </xdr:nvCxnSpPr>
      <xdr:spPr bwMode="auto">
        <a:xfrm>
          <a:off x="2908300" y="6719443"/>
          <a:ext cx="698500" cy="10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76238</xdr:rowOff>
    </xdr:from>
    <xdr:to>
      <xdr:col>29</xdr:col>
      <xdr:colOff>177800</xdr:colOff>
      <xdr:row>37</xdr:row>
      <xdr:rowOff>6388</xdr:rowOff>
    </xdr:to>
    <xdr:sp macro="" textlink="">
      <xdr:nvSpPr>
        <xdr:cNvPr id="130" name="楕円 129"/>
        <xdr:cNvSpPr/>
      </xdr:nvSpPr>
      <xdr:spPr bwMode="auto">
        <a:xfrm>
          <a:off x="5600700" y="702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48315</xdr:rowOff>
    </xdr:from>
    <xdr:ext cx="762000" cy="259045"/>
    <xdr:sp macro="" textlink="">
      <xdr:nvSpPr>
        <xdr:cNvPr id="131" name="人口1人当たり決算額の推移該当値テキスト445"/>
        <xdr:cNvSpPr txBox="1"/>
      </xdr:nvSpPr>
      <xdr:spPr>
        <a:xfrm>
          <a:off x="5740400" y="700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28499</xdr:rowOff>
    </xdr:from>
    <xdr:to>
      <xdr:col>26</xdr:col>
      <xdr:colOff>101600</xdr:colOff>
      <xdr:row>36</xdr:row>
      <xdr:rowOff>130099</xdr:rowOff>
    </xdr:to>
    <xdr:sp macro="" textlink="">
      <xdr:nvSpPr>
        <xdr:cNvPr id="132" name="楕円 131"/>
        <xdr:cNvSpPr/>
      </xdr:nvSpPr>
      <xdr:spPr bwMode="auto">
        <a:xfrm>
          <a:off x="4953000" y="698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114876</xdr:rowOff>
    </xdr:from>
    <xdr:ext cx="736600" cy="259045"/>
    <xdr:sp macro="" textlink="">
      <xdr:nvSpPr>
        <xdr:cNvPr id="133" name="テキスト ボックス 132"/>
        <xdr:cNvSpPr txBox="1"/>
      </xdr:nvSpPr>
      <xdr:spPr>
        <a:xfrm>
          <a:off x="4622800" y="706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290932</xdr:rowOff>
    </xdr:from>
    <xdr:to>
      <xdr:col>22</xdr:col>
      <xdr:colOff>165100</xdr:colOff>
      <xdr:row>36</xdr:row>
      <xdr:rowOff>49632</xdr:rowOff>
    </xdr:to>
    <xdr:sp macro="" textlink="">
      <xdr:nvSpPr>
        <xdr:cNvPr id="134" name="楕円 133"/>
        <xdr:cNvSpPr/>
      </xdr:nvSpPr>
      <xdr:spPr bwMode="auto">
        <a:xfrm>
          <a:off x="4254500" y="69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34409</xdr:rowOff>
    </xdr:from>
    <xdr:ext cx="762000" cy="259045"/>
    <xdr:sp macro="" textlink="">
      <xdr:nvSpPr>
        <xdr:cNvPr id="135" name="テキスト ボックス 134"/>
        <xdr:cNvSpPr txBox="1"/>
      </xdr:nvSpPr>
      <xdr:spPr>
        <a:xfrm>
          <a:off x="3924300" y="698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162306</xdr:rowOff>
    </xdr:from>
    <xdr:to>
      <xdr:col>19</xdr:col>
      <xdr:colOff>38100</xdr:colOff>
      <xdr:row>35</xdr:row>
      <xdr:rowOff>263906</xdr:rowOff>
    </xdr:to>
    <xdr:sp macro="" textlink="">
      <xdr:nvSpPr>
        <xdr:cNvPr id="136" name="楕円 135"/>
        <xdr:cNvSpPr/>
      </xdr:nvSpPr>
      <xdr:spPr bwMode="auto">
        <a:xfrm>
          <a:off x="3556000" y="677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248683</xdr:rowOff>
    </xdr:from>
    <xdr:ext cx="762000" cy="259045"/>
    <xdr:sp macro="" textlink="">
      <xdr:nvSpPr>
        <xdr:cNvPr id="137" name="テキスト ボックス 136"/>
        <xdr:cNvSpPr txBox="1"/>
      </xdr:nvSpPr>
      <xdr:spPr>
        <a:xfrm>
          <a:off x="3225800" y="685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58293</xdr:rowOff>
    </xdr:from>
    <xdr:to>
      <xdr:col>15</xdr:col>
      <xdr:colOff>101600</xdr:colOff>
      <xdr:row>35</xdr:row>
      <xdr:rowOff>159893</xdr:rowOff>
    </xdr:to>
    <xdr:sp macro="" textlink="">
      <xdr:nvSpPr>
        <xdr:cNvPr id="138" name="楕円 137"/>
        <xdr:cNvSpPr/>
      </xdr:nvSpPr>
      <xdr:spPr bwMode="auto">
        <a:xfrm>
          <a:off x="28575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170070</xdr:rowOff>
    </xdr:from>
    <xdr:ext cx="762000" cy="259045"/>
    <xdr:sp macro="" textlink="">
      <xdr:nvSpPr>
        <xdr:cNvPr id="139" name="テキスト ボックス 138"/>
        <xdr:cNvSpPr txBox="1"/>
      </xdr:nvSpPr>
      <xdr:spPr>
        <a:xfrm>
          <a:off x="2527300" y="643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119,893
118,751
234.50
47,292,099
45,627,672
1,043,108
27,184,943
49,000,046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107963</xdr:rowOff>
    </xdr:from>
    <xdr:to>
      <xdr:col>24</xdr:col>
      <xdr:colOff>63500</xdr:colOff>
      <xdr:row>33</xdr:row>
      <xdr:rowOff>169570</xdr:rowOff>
    </xdr:to>
    <xdr:cxnSp macro="">
      <xdr:nvCxnSpPr>
        <xdr:cNvPr id="61" name="直線コネクタ 60"/>
        <xdr:cNvCxnSpPr/>
      </xdr:nvCxnSpPr>
      <xdr:spPr>
        <a:xfrm flipV="1">
          <a:off x="3797300" y="5765813"/>
          <a:ext cx="8382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169570</xdr:rowOff>
    </xdr:from>
    <xdr:to>
      <xdr:col>19</xdr:col>
      <xdr:colOff>177800</xdr:colOff>
      <xdr:row>34</xdr:row>
      <xdr:rowOff>42012</xdr:rowOff>
    </xdr:to>
    <xdr:cxnSp macro="">
      <xdr:nvCxnSpPr>
        <xdr:cNvPr id="64" name="直線コネクタ 63"/>
        <xdr:cNvCxnSpPr/>
      </xdr:nvCxnSpPr>
      <xdr:spPr>
        <a:xfrm flipV="1">
          <a:off x="2908300" y="5827420"/>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42012</xdr:rowOff>
    </xdr:from>
    <xdr:to>
      <xdr:col>15</xdr:col>
      <xdr:colOff>50800</xdr:colOff>
      <xdr:row>34</xdr:row>
      <xdr:rowOff>77597</xdr:rowOff>
    </xdr:to>
    <xdr:cxnSp macro="">
      <xdr:nvCxnSpPr>
        <xdr:cNvPr id="67" name="直線コネクタ 66"/>
        <xdr:cNvCxnSpPr/>
      </xdr:nvCxnSpPr>
      <xdr:spPr>
        <a:xfrm flipV="1">
          <a:off x="2019300" y="587131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77597</xdr:rowOff>
    </xdr:from>
    <xdr:to>
      <xdr:col>10</xdr:col>
      <xdr:colOff>114300</xdr:colOff>
      <xdr:row>34</xdr:row>
      <xdr:rowOff>91046</xdr:rowOff>
    </xdr:to>
    <xdr:cxnSp macro="">
      <xdr:nvCxnSpPr>
        <xdr:cNvPr id="70" name="直線コネクタ 69"/>
        <xdr:cNvCxnSpPr/>
      </xdr:nvCxnSpPr>
      <xdr:spPr>
        <a:xfrm flipV="1">
          <a:off x="1130300" y="5906897"/>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57163</xdr:rowOff>
    </xdr:from>
    <xdr:to>
      <xdr:col>24</xdr:col>
      <xdr:colOff>114300</xdr:colOff>
      <xdr:row>33</xdr:row>
      <xdr:rowOff>158763</xdr:rowOff>
    </xdr:to>
    <xdr:sp macro="" textlink="">
      <xdr:nvSpPr>
        <xdr:cNvPr id="80" name="楕円 79"/>
        <xdr:cNvSpPr/>
      </xdr:nvSpPr>
      <xdr:spPr>
        <a:xfrm>
          <a:off x="4584700" y="57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80040</xdr:rowOff>
    </xdr:from>
    <xdr:ext cx="534377" cy="259045"/>
    <xdr:sp macro="" textlink="">
      <xdr:nvSpPr>
        <xdr:cNvPr id="81" name="人件費該当値テキスト"/>
        <xdr:cNvSpPr txBox="1"/>
      </xdr:nvSpPr>
      <xdr:spPr>
        <a:xfrm>
          <a:off x="4686300" y="55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118770</xdr:rowOff>
    </xdr:from>
    <xdr:to>
      <xdr:col>20</xdr:col>
      <xdr:colOff>38100</xdr:colOff>
      <xdr:row>34</xdr:row>
      <xdr:rowOff>48920</xdr:rowOff>
    </xdr:to>
    <xdr:sp macro="" textlink="">
      <xdr:nvSpPr>
        <xdr:cNvPr id="82" name="楕円 81"/>
        <xdr:cNvSpPr/>
      </xdr:nvSpPr>
      <xdr:spPr>
        <a:xfrm>
          <a:off x="3746500" y="57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65447</xdr:rowOff>
    </xdr:from>
    <xdr:ext cx="534377" cy="259045"/>
    <xdr:sp macro="" textlink="">
      <xdr:nvSpPr>
        <xdr:cNvPr id="83" name="テキスト ボックス 82"/>
        <xdr:cNvSpPr txBox="1"/>
      </xdr:nvSpPr>
      <xdr:spPr>
        <a:xfrm>
          <a:off x="3530111" y="5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162662</xdr:rowOff>
    </xdr:from>
    <xdr:to>
      <xdr:col>15</xdr:col>
      <xdr:colOff>101600</xdr:colOff>
      <xdr:row>34</xdr:row>
      <xdr:rowOff>92812</xdr:rowOff>
    </xdr:to>
    <xdr:sp macro="" textlink="">
      <xdr:nvSpPr>
        <xdr:cNvPr id="84" name="楕円 83"/>
        <xdr:cNvSpPr/>
      </xdr:nvSpPr>
      <xdr:spPr>
        <a:xfrm>
          <a:off x="2857500" y="5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109339</xdr:rowOff>
    </xdr:from>
    <xdr:ext cx="534377" cy="259045"/>
    <xdr:sp macro="" textlink="">
      <xdr:nvSpPr>
        <xdr:cNvPr id="85" name="テキスト ボックス 84"/>
        <xdr:cNvSpPr txBox="1"/>
      </xdr:nvSpPr>
      <xdr:spPr>
        <a:xfrm>
          <a:off x="2641111" y="55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26797</xdr:rowOff>
    </xdr:from>
    <xdr:to>
      <xdr:col>10</xdr:col>
      <xdr:colOff>165100</xdr:colOff>
      <xdr:row>34</xdr:row>
      <xdr:rowOff>128397</xdr:rowOff>
    </xdr:to>
    <xdr:sp macro="" textlink="">
      <xdr:nvSpPr>
        <xdr:cNvPr id="86" name="楕円 85"/>
        <xdr:cNvSpPr/>
      </xdr:nvSpPr>
      <xdr:spPr>
        <a:xfrm>
          <a:off x="1968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144924</xdr:rowOff>
    </xdr:from>
    <xdr:ext cx="534377" cy="259045"/>
    <xdr:sp macro="" textlink="">
      <xdr:nvSpPr>
        <xdr:cNvPr id="87" name="テキスト ボックス 86"/>
        <xdr:cNvSpPr txBox="1"/>
      </xdr:nvSpPr>
      <xdr:spPr>
        <a:xfrm>
          <a:off x="1752111" y="5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40246</xdr:rowOff>
    </xdr:from>
    <xdr:to>
      <xdr:col>6</xdr:col>
      <xdr:colOff>38100</xdr:colOff>
      <xdr:row>34</xdr:row>
      <xdr:rowOff>141846</xdr:rowOff>
    </xdr:to>
    <xdr:sp macro="" textlink="">
      <xdr:nvSpPr>
        <xdr:cNvPr id="88" name="楕円 87"/>
        <xdr:cNvSpPr/>
      </xdr:nvSpPr>
      <xdr:spPr>
        <a:xfrm>
          <a:off x="1079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158373</xdr:rowOff>
    </xdr:from>
    <xdr:ext cx="534377" cy="259045"/>
    <xdr:sp macro="" textlink="">
      <xdr:nvSpPr>
        <xdr:cNvPr id="89" name="テキスト ボックス 88"/>
        <xdr:cNvSpPr txBox="1"/>
      </xdr:nvSpPr>
      <xdr:spPr>
        <a:xfrm>
          <a:off x="863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39084</xdr:rowOff>
    </xdr:from>
    <xdr:to>
      <xdr:col>24</xdr:col>
      <xdr:colOff>63500</xdr:colOff>
      <xdr:row>56</xdr:row>
      <xdr:rowOff>100413</xdr:rowOff>
    </xdr:to>
    <xdr:cxnSp macro="">
      <xdr:nvCxnSpPr>
        <xdr:cNvPr id="121" name="直線コネクタ 120"/>
        <xdr:cNvCxnSpPr/>
      </xdr:nvCxnSpPr>
      <xdr:spPr>
        <a:xfrm>
          <a:off x="3797300" y="9640284"/>
          <a:ext cx="8382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39084</xdr:rowOff>
    </xdr:from>
    <xdr:to>
      <xdr:col>19</xdr:col>
      <xdr:colOff>177800</xdr:colOff>
      <xdr:row>56</xdr:row>
      <xdr:rowOff>119452</xdr:rowOff>
    </xdr:to>
    <xdr:cxnSp macro="">
      <xdr:nvCxnSpPr>
        <xdr:cNvPr id="124" name="直線コネクタ 123"/>
        <xdr:cNvCxnSpPr/>
      </xdr:nvCxnSpPr>
      <xdr:spPr>
        <a:xfrm flipV="1">
          <a:off x="2908300" y="9640284"/>
          <a:ext cx="889000" cy="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98258</xdr:rowOff>
    </xdr:from>
    <xdr:to>
      <xdr:col>15</xdr:col>
      <xdr:colOff>50800</xdr:colOff>
      <xdr:row>56</xdr:row>
      <xdr:rowOff>119452</xdr:rowOff>
    </xdr:to>
    <xdr:cxnSp macro="">
      <xdr:nvCxnSpPr>
        <xdr:cNvPr id="127" name="直線コネクタ 126"/>
        <xdr:cNvCxnSpPr/>
      </xdr:nvCxnSpPr>
      <xdr:spPr>
        <a:xfrm>
          <a:off x="2019300" y="9699458"/>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98258</xdr:rowOff>
    </xdr:from>
    <xdr:to>
      <xdr:col>10</xdr:col>
      <xdr:colOff>114300</xdr:colOff>
      <xdr:row>57</xdr:row>
      <xdr:rowOff>60506</xdr:rowOff>
    </xdr:to>
    <xdr:cxnSp macro="">
      <xdr:nvCxnSpPr>
        <xdr:cNvPr id="130" name="直線コネクタ 129"/>
        <xdr:cNvCxnSpPr/>
      </xdr:nvCxnSpPr>
      <xdr:spPr>
        <a:xfrm flipV="1">
          <a:off x="1130300" y="9699458"/>
          <a:ext cx="889000" cy="1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49613</xdr:rowOff>
    </xdr:from>
    <xdr:to>
      <xdr:col>24</xdr:col>
      <xdr:colOff>114300</xdr:colOff>
      <xdr:row>56</xdr:row>
      <xdr:rowOff>151213</xdr:rowOff>
    </xdr:to>
    <xdr:sp macro="" textlink="">
      <xdr:nvSpPr>
        <xdr:cNvPr id="140" name="楕円 139"/>
        <xdr:cNvSpPr/>
      </xdr:nvSpPr>
      <xdr:spPr>
        <a:xfrm>
          <a:off x="45847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28040</xdr:rowOff>
    </xdr:from>
    <xdr:ext cx="534377" cy="259045"/>
    <xdr:sp macro="" textlink="">
      <xdr:nvSpPr>
        <xdr:cNvPr id="141" name="物件費該当値テキスト"/>
        <xdr:cNvSpPr txBox="1"/>
      </xdr:nvSpPr>
      <xdr:spPr>
        <a:xfrm>
          <a:off x="4686300" y="96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159734</xdr:rowOff>
    </xdr:from>
    <xdr:to>
      <xdr:col>20</xdr:col>
      <xdr:colOff>38100</xdr:colOff>
      <xdr:row>56</xdr:row>
      <xdr:rowOff>89884</xdr:rowOff>
    </xdr:to>
    <xdr:sp macro="" textlink="">
      <xdr:nvSpPr>
        <xdr:cNvPr id="142" name="楕円 141"/>
        <xdr:cNvSpPr/>
      </xdr:nvSpPr>
      <xdr:spPr>
        <a:xfrm>
          <a:off x="37465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106411</xdr:rowOff>
    </xdr:from>
    <xdr:ext cx="534377" cy="259045"/>
    <xdr:sp macro="" textlink="">
      <xdr:nvSpPr>
        <xdr:cNvPr id="143" name="テキスト ボックス 142"/>
        <xdr:cNvSpPr txBox="1"/>
      </xdr:nvSpPr>
      <xdr:spPr>
        <a:xfrm>
          <a:off x="3530111" y="9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68652</xdr:rowOff>
    </xdr:from>
    <xdr:to>
      <xdr:col>15</xdr:col>
      <xdr:colOff>101600</xdr:colOff>
      <xdr:row>56</xdr:row>
      <xdr:rowOff>170252</xdr:rowOff>
    </xdr:to>
    <xdr:sp macro="" textlink="">
      <xdr:nvSpPr>
        <xdr:cNvPr id="144" name="楕円 143"/>
        <xdr:cNvSpPr/>
      </xdr:nvSpPr>
      <xdr:spPr>
        <a:xfrm>
          <a:off x="2857500" y="9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161379</xdr:rowOff>
    </xdr:from>
    <xdr:ext cx="534377" cy="259045"/>
    <xdr:sp macro="" textlink="">
      <xdr:nvSpPr>
        <xdr:cNvPr id="145" name="テキスト ボックス 144"/>
        <xdr:cNvSpPr txBox="1"/>
      </xdr:nvSpPr>
      <xdr:spPr>
        <a:xfrm>
          <a:off x="2641111" y="97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47458</xdr:rowOff>
    </xdr:from>
    <xdr:to>
      <xdr:col>10</xdr:col>
      <xdr:colOff>165100</xdr:colOff>
      <xdr:row>56</xdr:row>
      <xdr:rowOff>149058</xdr:rowOff>
    </xdr:to>
    <xdr:sp macro="" textlink="">
      <xdr:nvSpPr>
        <xdr:cNvPr id="146" name="楕円 145"/>
        <xdr:cNvSpPr/>
      </xdr:nvSpPr>
      <xdr:spPr>
        <a:xfrm>
          <a:off x="1968500" y="9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165585</xdr:rowOff>
    </xdr:from>
    <xdr:ext cx="534377" cy="259045"/>
    <xdr:sp macro="" textlink="">
      <xdr:nvSpPr>
        <xdr:cNvPr id="147" name="テキスト ボックス 146"/>
        <xdr:cNvSpPr txBox="1"/>
      </xdr:nvSpPr>
      <xdr:spPr>
        <a:xfrm>
          <a:off x="1752111" y="9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9706</xdr:rowOff>
    </xdr:from>
    <xdr:to>
      <xdr:col>6</xdr:col>
      <xdr:colOff>38100</xdr:colOff>
      <xdr:row>57</xdr:row>
      <xdr:rowOff>111306</xdr:rowOff>
    </xdr:to>
    <xdr:sp macro="" textlink="">
      <xdr:nvSpPr>
        <xdr:cNvPr id="148" name="楕円 147"/>
        <xdr:cNvSpPr/>
      </xdr:nvSpPr>
      <xdr:spPr>
        <a:xfrm>
          <a:off x="1079500" y="97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127833</xdr:rowOff>
    </xdr:from>
    <xdr:ext cx="534377" cy="259045"/>
    <xdr:sp macro="" textlink="">
      <xdr:nvSpPr>
        <xdr:cNvPr id="149" name="テキスト ボックス 148"/>
        <xdr:cNvSpPr txBox="1"/>
      </xdr:nvSpPr>
      <xdr:spPr>
        <a:xfrm>
          <a:off x="863111" y="955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5969</xdr:rowOff>
    </xdr:from>
    <xdr:to>
      <xdr:col>24</xdr:col>
      <xdr:colOff>63500</xdr:colOff>
      <xdr:row>76</xdr:row>
      <xdr:rowOff>33564</xdr:rowOff>
    </xdr:to>
    <xdr:cxnSp macro="">
      <xdr:nvCxnSpPr>
        <xdr:cNvPr id="180" name="直線コネクタ 179"/>
        <xdr:cNvCxnSpPr/>
      </xdr:nvCxnSpPr>
      <xdr:spPr>
        <a:xfrm flipV="1">
          <a:off x="3797300" y="13036169"/>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5316</xdr:rowOff>
    </xdr:from>
    <xdr:to>
      <xdr:col>19</xdr:col>
      <xdr:colOff>177800</xdr:colOff>
      <xdr:row>76</xdr:row>
      <xdr:rowOff>33564</xdr:rowOff>
    </xdr:to>
    <xdr:cxnSp macro="">
      <xdr:nvCxnSpPr>
        <xdr:cNvPr id="183" name="直線コネクタ 182"/>
        <xdr:cNvCxnSpPr/>
      </xdr:nvCxnSpPr>
      <xdr:spPr>
        <a:xfrm>
          <a:off x="2908300" y="1303551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5316</xdr:rowOff>
    </xdr:from>
    <xdr:to>
      <xdr:col>15</xdr:col>
      <xdr:colOff>50800</xdr:colOff>
      <xdr:row>76</xdr:row>
      <xdr:rowOff>16419</xdr:rowOff>
    </xdr:to>
    <xdr:cxnSp macro="">
      <xdr:nvCxnSpPr>
        <xdr:cNvPr id="186" name="直線コネクタ 185"/>
        <xdr:cNvCxnSpPr/>
      </xdr:nvCxnSpPr>
      <xdr:spPr>
        <a:xfrm flipV="1">
          <a:off x="2019300" y="1303551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16419</xdr:rowOff>
    </xdr:from>
    <xdr:to>
      <xdr:col>10</xdr:col>
      <xdr:colOff>114300</xdr:colOff>
      <xdr:row>76</xdr:row>
      <xdr:rowOff>36666</xdr:rowOff>
    </xdr:to>
    <xdr:cxnSp macro="">
      <xdr:nvCxnSpPr>
        <xdr:cNvPr id="189" name="直線コネクタ 188"/>
        <xdr:cNvCxnSpPr/>
      </xdr:nvCxnSpPr>
      <xdr:spPr>
        <a:xfrm flipV="1">
          <a:off x="1130300" y="13046619"/>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126619</xdr:rowOff>
    </xdr:from>
    <xdr:to>
      <xdr:col>24</xdr:col>
      <xdr:colOff>114300</xdr:colOff>
      <xdr:row>76</xdr:row>
      <xdr:rowOff>56769</xdr:rowOff>
    </xdr:to>
    <xdr:sp macro="" textlink="">
      <xdr:nvSpPr>
        <xdr:cNvPr id="199" name="楕円 198"/>
        <xdr:cNvSpPr/>
      </xdr:nvSpPr>
      <xdr:spPr>
        <a:xfrm>
          <a:off x="45847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105046</xdr:rowOff>
    </xdr:from>
    <xdr:ext cx="469744" cy="259045"/>
    <xdr:sp macro="" textlink="">
      <xdr:nvSpPr>
        <xdr:cNvPr id="200" name="維持補修費該当値テキスト"/>
        <xdr:cNvSpPr txBox="1"/>
      </xdr:nvSpPr>
      <xdr:spPr>
        <a:xfrm>
          <a:off x="4686300" y="129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154214</xdr:rowOff>
    </xdr:from>
    <xdr:to>
      <xdr:col>20</xdr:col>
      <xdr:colOff>38100</xdr:colOff>
      <xdr:row>76</xdr:row>
      <xdr:rowOff>84364</xdr:rowOff>
    </xdr:to>
    <xdr:sp macro="" textlink="">
      <xdr:nvSpPr>
        <xdr:cNvPr id="201" name="楕円 200"/>
        <xdr:cNvSpPr/>
      </xdr:nvSpPr>
      <xdr:spPr>
        <a:xfrm>
          <a:off x="37465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75491</xdr:rowOff>
    </xdr:from>
    <xdr:ext cx="469744" cy="259045"/>
    <xdr:sp macro="" textlink="">
      <xdr:nvSpPr>
        <xdr:cNvPr id="202" name="テキスト ボックス 201"/>
        <xdr:cNvSpPr txBox="1"/>
      </xdr:nvSpPr>
      <xdr:spPr>
        <a:xfrm>
          <a:off x="3562428" y="131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125966</xdr:rowOff>
    </xdr:from>
    <xdr:to>
      <xdr:col>15</xdr:col>
      <xdr:colOff>101600</xdr:colOff>
      <xdr:row>76</xdr:row>
      <xdr:rowOff>56116</xdr:rowOff>
    </xdr:to>
    <xdr:sp macro="" textlink="">
      <xdr:nvSpPr>
        <xdr:cNvPr id="203" name="楕円 202"/>
        <xdr:cNvSpPr/>
      </xdr:nvSpPr>
      <xdr:spPr>
        <a:xfrm>
          <a:off x="2857500" y="12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47243</xdr:rowOff>
    </xdr:from>
    <xdr:ext cx="469744" cy="259045"/>
    <xdr:sp macro="" textlink="">
      <xdr:nvSpPr>
        <xdr:cNvPr id="204" name="テキスト ボックス 203"/>
        <xdr:cNvSpPr txBox="1"/>
      </xdr:nvSpPr>
      <xdr:spPr>
        <a:xfrm>
          <a:off x="2673428" y="130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137069</xdr:rowOff>
    </xdr:from>
    <xdr:to>
      <xdr:col>10</xdr:col>
      <xdr:colOff>165100</xdr:colOff>
      <xdr:row>76</xdr:row>
      <xdr:rowOff>67219</xdr:rowOff>
    </xdr:to>
    <xdr:sp macro="" textlink="">
      <xdr:nvSpPr>
        <xdr:cNvPr id="205" name="楕円 204"/>
        <xdr:cNvSpPr/>
      </xdr:nvSpPr>
      <xdr:spPr>
        <a:xfrm>
          <a:off x="1968500" y="12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58346</xdr:rowOff>
    </xdr:from>
    <xdr:ext cx="469744" cy="259045"/>
    <xdr:sp macro="" textlink="">
      <xdr:nvSpPr>
        <xdr:cNvPr id="206" name="テキスト ボックス 205"/>
        <xdr:cNvSpPr txBox="1"/>
      </xdr:nvSpPr>
      <xdr:spPr>
        <a:xfrm>
          <a:off x="1784428" y="130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157316</xdr:rowOff>
    </xdr:from>
    <xdr:to>
      <xdr:col>6</xdr:col>
      <xdr:colOff>38100</xdr:colOff>
      <xdr:row>76</xdr:row>
      <xdr:rowOff>87466</xdr:rowOff>
    </xdr:to>
    <xdr:sp macro="" textlink="">
      <xdr:nvSpPr>
        <xdr:cNvPr id="207" name="楕円 206"/>
        <xdr:cNvSpPr/>
      </xdr:nvSpPr>
      <xdr:spPr>
        <a:xfrm>
          <a:off x="1079500" y="13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78593</xdr:rowOff>
    </xdr:from>
    <xdr:ext cx="469744" cy="259045"/>
    <xdr:sp macro="" textlink="">
      <xdr:nvSpPr>
        <xdr:cNvPr id="208" name="テキスト ボックス 207"/>
        <xdr:cNvSpPr txBox="1"/>
      </xdr:nvSpPr>
      <xdr:spPr>
        <a:xfrm>
          <a:off x="895428" y="131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165418</xdr:rowOff>
    </xdr:from>
    <xdr:to>
      <xdr:col>24</xdr:col>
      <xdr:colOff>63500</xdr:colOff>
      <xdr:row>91</xdr:row>
      <xdr:rowOff>70168</xdr:rowOff>
    </xdr:to>
    <xdr:cxnSp macro="">
      <xdr:nvCxnSpPr>
        <xdr:cNvPr id="238" name="直線コネクタ 237"/>
        <xdr:cNvCxnSpPr/>
      </xdr:nvCxnSpPr>
      <xdr:spPr>
        <a:xfrm flipV="1">
          <a:off x="3797300" y="1559591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70168</xdr:rowOff>
    </xdr:from>
    <xdr:to>
      <xdr:col>19</xdr:col>
      <xdr:colOff>177800</xdr:colOff>
      <xdr:row>92</xdr:row>
      <xdr:rowOff>93866</xdr:rowOff>
    </xdr:to>
    <xdr:cxnSp macro="">
      <xdr:nvCxnSpPr>
        <xdr:cNvPr id="241" name="直線コネクタ 240"/>
        <xdr:cNvCxnSpPr/>
      </xdr:nvCxnSpPr>
      <xdr:spPr>
        <a:xfrm flipV="1">
          <a:off x="2908300" y="15672118"/>
          <a:ext cx="889000" cy="1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93866</xdr:rowOff>
    </xdr:from>
    <xdr:to>
      <xdr:col>15</xdr:col>
      <xdr:colOff>50800</xdr:colOff>
      <xdr:row>93</xdr:row>
      <xdr:rowOff>121526</xdr:rowOff>
    </xdr:to>
    <xdr:cxnSp macro="">
      <xdr:nvCxnSpPr>
        <xdr:cNvPr id="244" name="直線コネクタ 243"/>
        <xdr:cNvCxnSpPr/>
      </xdr:nvCxnSpPr>
      <xdr:spPr>
        <a:xfrm flipV="1">
          <a:off x="2019300" y="15867266"/>
          <a:ext cx="889000" cy="1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56299</xdr:rowOff>
    </xdr:from>
    <xdr:to>
      <xdr:col>10</xdr:col>
      <xdr:colOff>114300</xdr:colOff>
      <xdr:row>93</xdr:row>
      <xdr:rowOff>121526</xdr:rowOff>
    </xdr:to>
    <xdr:cxnSp macro="">
      <xdr:nvCxnSpPr>
        <xdr:cNvPr id="247" name="直線コネクタ 246"/>
        <xdr:cNvCxnSpPr/>
      </xdr:nvCxnSpPr>
      <xdr:spPr>
        <a:xfrm>
          <a:off x="1130300" y="1600114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122610</xdr:rowOff>
    </xdr:from>
    <xdr:ext cx="534377" cy="259045"/>
    <xdr:sp macro="" textlink="">
      <xdr:nvSpPr>
        <xdr:cNvPr id="251" name="テキスト ボックス 250"/>
        <xdr:cNvSpPr txBox="1"/>
      </xdr:nvSpPr>
      <xdr:spPr>
        <a:xfrm>
          <a:off x="863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114618</xdr:rowOff>
    </xdr:from>
    <xdr:to>
      <xdr:col>24</xdr:col>
      <xdr:colOff>114300</xdr:colOff>
      <xdr:row>91</xdr:row>
      <xdr:rowOff>44768</xdr:rowOff>
    </xdr:to>
    <xdr:sp macro="" textlink="">
      <xdr:nvSpPr>
        <xdr:cNvPr id="257" name="楕円 256"/>
        <xdr:cNvSpPr/>
      </xdr:nvSpPr>
      <xdr:spPr>
        <a:xfrm>
          <a:off x="4584700" y="155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37470</xdr:rowOff>
    </xdr:from>
    <xdr:ext cx="534377" cy="259045"/>
    <xdr:sp macro="" textlink="">
      <xdr:nvSpPr>
        <xdr:cNvPr id="258" name="扶助費該当値テキスト"/>
        <xdr:cNvSpPr txBox="1"/>
      </xdr:nvSpPr>
      <xdr:spPr>
        <a:xfrm>
          <a:off x="4686300" y="1546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19368</xdr:rowOff>
    </xdr:from>
    <xdr:to>
      <xdr:col>20</xdr:col>
      <xdr:colOff>38100</xdr:colOff>
      <xdr:row>91</xdr:row>
      <xdr:rowOff>120968</xdr:rowOff>
    </xdr:to>
    <xdr:sp macro="" textlink="">
      <xdr:nvSpPr>
        <xdr:cNvPr id="259" name="楕円 258"/>
        <xdr:cNvSpPr/>
      </xdr:nvSpPr>
      <xdr:spPr>
        <a:xfrm>
          <a:off x="3746500" y="156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137495</xdr:rowOff>
    </xdr:from>
    <xdr:ext cx="534377" cy="259045"/>
    <xdr:sp macro="" textlink="">
      <xdr:nvSpPr>
        <xdr:cNvPr id="260" name="テキスト ボックス 259"/>
        <xdr:cNvSpPr txBox="1"/>
      </xdr:nvSpPr>
      <xdr:spPr>
        <a:xfrm>
          <a:off x="3530111" y="153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43066</xdr:rowOff>
    </xdr:from>
    <xdr:to>
      <xdr:col>15</xdr:col>
      <xdr:colOff>101600</xdr:colOff>
      <xdr:row>92</xdr:row>
      <xdr:rowOff>144666</xdr:rowOff>
    </xdr:to>
    <xdr:sp macro="" textlink="">
      <xdr:nvSpPr>
        <xdr:cNvPr id="261" name="楕円 260"/>
        <xdr:cNvSpPr/>
      </xdr:nvSpPr>
      <xdr:spPr>
        <a:xfrm>
          <a:off x="2857500" y="158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161193</xdr:rowOff>
    </xdr:from>
    <xdr:ext cx="534377" cy="259045"/>
    <xdr:sp macro="" textlink="">
      <xdr:nvSpPr>
        <xdr:cNvPr id="262" name="テキスト ボックス 261"/>
        <xdr:cNvSpPr txBox="1"/>
      </xdr:nvSpPr>
      <xdr:spPr>
        <a:xfrm>
          <a:off x="2641111" y="155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70726</xdr:rowOff>
    </xdr:from>
    <xdr:to>
      <xdr:col>10</xdr:col>
      <xdr:colOff>165100</xdr:colOff>
      <xdr:row>94</xdr:row>
      <xdr:rowOff>876</xdr:rowOff>
    </xdr:to>
    <xdr:sp macro="" textlink="">
      <xdr:nvSpPr>
        <xdr:cNvPr id="263" name="楕円 262"/>
        <xdr:cNvSpPr/>
      </xdr:nvSpPr>
      <xdr:spPr>
        <a:xfrm>
          <a:off x="1968500" y="160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17403</xdr:rowOff>
    </xdr:from>
    <xdr:ext cx="534377" cy="259045"/>
    <xdr:sp macro="" textlink="">
      <xdr:nvSpPr>
        <xdr:cNvPr id="264" name="テキスト ボックス 263"/>
        <xdr:cNvSpPr txBox="1"/>
      </xdr:nvSpPr>
      <xdr:spPr>
        <a:xfrm>
          <a:off x="1752111" y="157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5499</xdr:rowOff>
    </xdr:from>
    <xdr:to>
      <xdr:col>6</xdr:col>
      <xdr:colOff>38100</xdr:colOff>
      <xdr:row>93</xdr:row>
      <xdr:rowOff>107099</xdr:rowOff>
    </xdr:to>
    <xdr:sp macro="" textlink="">
      <xdr:nvSpPr>
        <xdr:cNvPr id="265" name="楕円 264"/>
        <xdr:cNvSpPr/>
      </xdr:nvSpPr>
      <xdr:spPr>
        <a:xfrm>
          <a:off x="1079500" y="159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123626</xdr:rowOff>
    </xdr:from>
    <xdr:ext cx="534377" cy="259045"/>
    <xdr:sp macro="" textlink="">
      <xdr:nvSpPr>
        <xdr:cNvPr id="266" name="テキスト ボックス 265"/>
        <xdr:cNvSpPr txBox="1"/>
      </xdr:nvSpPr>
      <xdr:spPr>
        <a:xfrm>
          <a:off x="863111" y="157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97295</xdr:rowOff>
    </xdr:from>
    <xdr:to>
      <xdr:col>55</xdr:col>
      <xdr:colOff>0</xdr:colOff>
      <xdr:row>38</xdr:row>
      <xdr:rowOff>31964</xdr:rowOff>
    </xdr:to>
    <xdr:cxnSp macro="">
      <xdr:nvCxnSpPr>
        <xdr:cNvPr id="297" name="直線コネクタ 296"/>
        <xdr:cNvCxnSpPr/>
      </xdr:nvCxnSpPr>
      <xdr:spPr>
        <a:xfrm>
          <a:off x="9639300" y="6440945"/>
          <a:ext cx="838200" cy="1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97295</xdr:rowOff>
    </xdr:from>
    <xdr:to>
      <xdr:col>50</xdr:col>
      <xdr:colOff>114300</xdr:colOff>
      <xdr:row>37</xdr:row>
      <xdr:rowOff>137087</xdr:rowOff>
    </xdr:to>
    <xdr:cxnSp macro="">
      <xdr:nvCxnSpPr>
        <xdr:cNvPr id="300" name="直線コネクタ 299"/>
        <xdr:cNvCxnSpPr/>
      </xdr:nvCxnSpPr>
      <xdr:spPr>
        <a:xfrm flipV="1">
          <a:off x="8750300" y="6440945"/>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137087</xdr:rowOff>
    </xdr:from>
    <xdr:to>
      <xdr:col>45</xdr:col>
      <xdr:colOff>177800</xdr:colOff>
      <xdr:row>38</xdr:row>
      <xdr:rowOff>28780</xdr:rowOff>
    </xdr:to>
    <xdr:cxnSp macro="">
      <xdr:nvCxnSpPr>
        <xdr:cNvPr id="303" name="直線コネクタ 302"/>
        <xdr:cNvCxnSpPr/>
      </xdr:nvCxnSpPr>
      <xdr:spPr>
        <a:xfrm flipV="1">
          <a:off x="7861300" y="6480737"/>
          <a:ext cx="8890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28780</xdr:rowOff>
    </xdr:from>
    <xdr:to>
      <xdr:col>41</xdr:col>
      <xdr:colOff>50800</xdr:colOff>
      <xdr:row>38</xdr:row>
      <xdr:rowOff>104218</xdr:rowOff>
    </xdr:to>
    <xdr:cxnSp macro="">
      <xdr:nvCxnSpPr>
        <xdr:cNvPr id="306" name="直線コネクタ 305"/>
        <xdr:cNvCxnSpPr/>
      </xdr:nvCxnSpPr>
      <xdr:spPr>
        <a:xfrm flipV="1">
          <a:off x="6972300" y="654388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152614</xdr:rowOff>
    </xdr:from>
    <xdr:to>
      <xdr:col>55</xdr:col>
      <xdr:colOff>50800</xdr:colOff>
      <xdr:row>38</xdr:row>
      <xdr:rowOff>82764</xdr:rowOff>
    </xdr:to>
    <xdr:sp macro="" textlink="">
      <xdr:nvSpPr>
        <xdr:cNvPr id="316" name="楕円 315"/>
        <xdr:cNvSpPr/>
      </xdr:nvSpPr>
      <xdr:spPr>
        <a:xfrm>
          <a:off x="10426700" y="6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67541</xdr:rowOff>
    </xdr:from>
    <xdr:ext cx="534377" cy="259045"/>
    <xdr:sp macro="" textlink="">
      <xdr:nvSpPr>
        <xdr:cNvPr id="317" name="補助費等該当値テキスト"/>
        <xdr:cNvSpPr txBox="1"/>
      </xdr:nvSpPr>
      <xdr:spPr>
        <a:xfrm>
          <a:off x="10528300" y="64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46495</xdr:rowOff>
    </xdr:from>
    <xdr:to>
      <xdr:col>50</xdr:col>
      <xdr:colOff>165100</xdr:colOff>
      <xdr:row>37</xdr:row>
      <xdr:rowOff>148095</xdr:rowOff>
    </xdr:to>
    <xdr:sp macro="" textlink="">
      <xdr:nvSpPr>
        <xdr:cNvPr id="318" name="楕円 317"/>
        <xdr:cNvSpPr/>
      </xdr:nvSpPr>
      <xdr:spPr>
        <a:xfrm>
          <a:off x="95885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139222</xdr:rowOff>
    </xdr:from>
    <xdr:ext cx="534377" cy="259045"/>
    <xdr:sp macro="" textlink="">
      <xdr:nvSpPr>
        <xdr:cNvPr id="319" name="テキスト ボックス 318"/>
        <xdr:cNvSpPr txBox="1"/>
      </xdr:nvSpPr>
      <xdr:spPr>
        <a:xfrm>
          <a:off x="9372111" y="64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86287</xdr:rowOff>
    </xdr:from>
    <xdr:to>
      <xdr:col>46</xdr:col>
      <xdr:colOff>38100</xdr:colOff>
      <xdr:row>38</xdr:row>
      <xdr:rowOff>16438</xdr:rowOff>
    </xdr:to>
    <xdr:sp macro="" textlink="">
      <xdr:nvSpPr>
        <xdr:cNvPr id="320" name="楕円 319"/>
        <xdr:cNvSpPr/>
      </xdr:nvSpPr>
      <xdr:spPr>
        <a:xfrm>
          <a:off x="86995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7565</xdr:rowOff>
    </xdr:from>
    <xdr:ext cx="534377" cy="259045"/>
    <xdr:sp macro="" textlink="">
      <xdr:nvSpPr>
        <xdr:cNvPr id="321" name="テキスト ボックス 320"/>
        <xdr:cNvSpPr txBox="1"/>
      </xdr:nvSpPr>
      <xdr:spPr>
        <a:xfrm>
          <a:off x="8483111" y="65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149430</xdr:rowOff>
    </xdr:from>
    <xdr:to>
      <xdr:col>41</xdr:col>
      <xdr:colOff>101600</xdr:colOff>
      <xdr:row>38</xdr:row>
      <xdr:rowOff>79580</xdr:rowOff>
    </xdr:to>
    <xdr:sp macro="" textlink="">
      <xdr:nvSpPr>
        <xdr:cNvPr id="322" name="楕円 321"/>
        <xdr:cNvSpPr/>
      </xdr:nvSpPr>
      <xdr:spPr>
        <a:xfrm>
          <a:off x="7810500" y="64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70707</xdr:rowOff>
    </xdr:from>
    <xdr:ext cx="534377" cy="259045"/>
    <xdr:sp macro="" textlink="">
      <xdr:nvSpPr>
        <xdr:cNvPr id="323" name="テキスト ボックス 322"/>
        <xdr:cNvSpPr txBox="1"/>
      </xdr:nvSpPr>
      <xdr:spPr>
        <a:xfrm>
          <a:off x="7594111" y="65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53418</xdr:rowOff>
    </xdr:from>
    <xdr:to>
      <xdr:col>36</xdr:col>
      <xdr:colOff>165100</xdr:colOff>
      <xdr:row>38</xdr:row>
      <xdr:rowOff>155018</xdr:rowOff>
    </xdr:to>
    <xdr:sp macro="" textlink="">
      <xdr:nvSpPr>
        <xdr:cNvPr id="324" name="楕円 323"/>
        <xdr:cNvSpPr/>
      </xdr:nvSpPr>
      <xdr:spPr>
        <a:xfrm>
          <a:off x="6921500" y="65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146145</xdr:rowOff>
    </xdr:from>
    <xdr:ext cx="534377" cy="259045"/>
    <xdr:sp macro="" textlink="">
      <xdr:nvSpPr>
        <xdr:cNvPr id="325" name="テキスト ボックス 324"/>
        <xdr:cNvSpPr txBox="1"/>
      </xdr:nvSpPr>
      <xdr:spPr>
        <a:xfrm>
          <a:off x="6705111" y="66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52467</xdr:rowOff>
    </xdr:from>
    <xdr:to>
      <xdr:col>55</xdr:col>
      <xdr:colOff>0</xdr:colOff>
      <xdr:row>57</xdr:row>
      <xdr:rowOff>139271</xdr:rowOff>
    </xdr:to>
    <xdr:cxnSp macro="">
      <xdr:nvCxnSpPr>
        <xdr:cNvPr id="352" name="直線コネクタ 351"/>
        <xdr:cNvCxnSpPr/>
      </xdr:nvCxnSpPr>
      <xdr:spPr>
        <a:xfrm>
          <a:off x="9639300" y="9825117"/>
          <a:ext cx="838200" cy="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52467</xdr:rowOff>
    </xdr:from>
    <xdr:to>
      <xdr:col>50</xdr:col>
      <xdr:colOff>114300</xdr:colOff>
      <xdr:row>57</xdr:row>
      <xdr:rowOff>83542</xdr:rowOff>
    </xdr:to>
    <xdr:cxnSp macro="">
      <xdr:nvCxnSpPr>
        <xdr:cNvPr id="355" name="直線コネクタ 354"/>
        <xdr:cNvCxnSpPr/>
      </xdr:nvCxnSpPr>
      <xdr:spPr>
        <a:xfrm flipV="1">
          <a:off x="8750300" y="9825117"/>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63219</xdr:rowOff>
    </xdr:from>
    <xdr:to>
      <xdr:col>45</xdr:col>
      <xdr:colOff>177800</xdr:colOff>
      <xdr:row>57</xdr:row>
      <xdr:rowOff>83542</xdr:rowOff>
    </xdr:to>
    <xdr:cxnSp macro="">
      <xdr:nvCxnSpPr>
        <xdr:cNvPr id="358" name="直線コネクタ 357"/>
        <xdr:cNvCxnSpPr/>
      </xdr:nvCxnSpPr>
      <xdr:spPr>
        <a:xfrm>
          <a:off x="7861300" y="9835869"/>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31152</xdr:rowOff>
    </xdr:from>
    <xdr:to>
      <xdr:col>41</xdr:col>
      <xdr:colOff>50800</xdr:colOff>
      <xdr:row>57</xdr:row>
      <xdr:rowOff>63219</xdr:rowOff>
    </xdr:to>
    <xdr:cxnSp macro="">
      <xdr:nvCxnSpPr>
        <xdr:cNvPr id="361" name="直線コネクタ 360"/>
        <xdr:cNvCxnSpPr/>
      </xdr:nvCxnSpPr>
      <xdr:spPr>
        <a:xfrm>
          <a:off x="6972300" y="9803802"/>
          <a:ext cx="8890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88471</xdr:rowOff>
    </xdr:from>
    <xdr:to>
      <xdr:col>55</xdr:col>
      <xdr:colOff>50800</xdr:colOff>
      <xdr:row>58</xdr:row>
      <xdr:rowOff>18621</xdr:rowOff>
    </xdr:to>
    <xdr:sp macro="" textlink="">
      <xdr:nvSpPr>
        <xdr:cNvPr id="371" name="楕円 370"/>
        <xdr:cNvSpPr/>
      </xdr:nvSpPr>
      <xdr:spPr>
        <a:xfrm>
          <a:off x="10426700" y="98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26628</xdr:rowOff>
    </xdr:from>
    <xdr:ext cx="534377" cy="259045"/>
    <xdr:sp macro="" textlink="">
      <xdr:nvSpPr>
        <xdr:cNvPr id="372" name="普通建設事業費該当値テキスト"/>
        <xdr:cNvSpPr txBox="1"/>
      </xdr:nvSpPr>
      <xdr:spPr>
        <a:xfrm>
          <a:off x="10528300" y="97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1667</xdr:rowOff>
    </xdr:from>
    <xdr:to>
      <xdr:col>50</xdr:col>
      <xdr:colOff>165100</xdr:colOff>
      <xdr:row>57</xdr:row>
      <xdr:rowOff>103267</xdr:rowOff>
    </xdr:to>
    <xdr:sp macro="" textlink="">
      <xdr:nvSpPr>
        <xdr:cNvPr id="373" name="楕円 372"/>
        <xdr:cNvSpPr/>
      </xdr:nvSpPr>
      <xdr:spPr>
        <a:xfrm>
          <a:off x="9588500" y="97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119794</xdr:rowOff>
    </xdr:from>
    <xdr:ext cx="534377" cy="259045"/>
    <xdr:sp macro="" textlink="">
      <xdr:nvSpPr>
        <xdr:cNvPr id="374" name="テキスト ボックス 373"/>
        <xdr:cNvSpPr txBox="1"/>
      </xdr:nvSpPr>
      <xdr:spPr>
        <a:xfrm>
          <a:off x="9372111" y="954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32742</xdr:rowOff>
    </xdr:from>
    <xdr:to>
      <xdr:col>46</xdr:col>
      <xdr:colOff>38100</xdr:colOff>
      <xdr:row>57</xdr:row>
      <xdr:rowOff>134342</xdr:rowOff>
    </xdr:to>
    <xdr:sp macro="" textlink="">
      <xdr:nvSpPr>
        <xdr:cNvPr id="375" name="楕円 374"/>
        <xdr:cNvSpPr/>
      </xdr:nvSpPr>
      <xdr:spPr>
        <a:xfrm>
          <a:off x="8699500" y="98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125469</xdr:rowOff>
    </xdr:from>
    <xdr:ext cx="534377" cy="259045"/>
    <xdr:sp macro="" textlink="">
      <xdr:nvSpPr>
        <xdr:cNvPr id="376" name="テキスト ボックス 375"/>
        <xdr:cNvSpPr txBox="1"/>
      </xdr:nvSpPr>
      <xdr:spPr>
        <a:xfrm>
          <a:off x="8483111" y="98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12419</xdr:rowOff>
    </xdr:from>
    <xdr:to>
      <xdr:col>41</xdr:col>
      <xdr:colOff>101600</xdr:colOff>
      <xdr:row>57</xdr:row>
      <xdr:rowOff>114019</xdr:rowOff>
    </xdr:to>
    <xdr:sp macro="" textlink="">
      <xdr:nvSpPr>
        <xdr:cNvPr id="377" name="楕円 376"/>
        <xdr:cNvSpPr/>
      </xdr:nvSpPr>
      <xdr:spPr>
        <a:xfrm>
          <a:off x="7810500" y="97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130546</xdr:rowOff>
    </xdr:from>
    <xdr:ext cx="534377" cy="259045"/>
    <xdr:sp macro="" textlink="">
      <xdr:nvSpPr>
        <xdr:cNvPr id="378" name="テキスト ボックス 377"/>
        <xdr:cNvSpPr txBox="1"/>
      </xdr:nvSpPr>
      <xdr:spPr>
        <a:xfrm>
          <a:off x="7594111" y="95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151802</xdr:rowOff>
    </xdr:from>
    <xdr:to>
      <xdr:col>36</xdr:col>
      <xdr:colOff>165100</xdr:colOff>
      <xdr:row>57</xdr:row>
      <xdr:rowOff>81952</xdr:rowOff>
    </xdr:to>
    <xdr:sp macro="" textlink="">
      <xdr:nvSpPr>
        <xdr:cNvPr id="379" name="楕円 378"/>
        <xdr:cNvSpPr/>
      </xdr:nvSpPr>
      <xdr:spPr>
        <a:xfrm>
          <a:off x="6921500" y="9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98479</xdr:rowOff>
    </xdr:from>
    <xdr:ext cx="534377" cy="259045"/>
    <xdr:sp macro="" textlink="">
      <xdr:nvSpPr>
        <xdr:cNvPr id="380" name="テキスト ボックス 379"/>
        <xdr:cNvSpPr txBox="1"/>
      </xdr:nvSpPr>
      <xdr:spPr>
        <a:xfrm>
          <a:off x="6705111" y="95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93734</xdr:rowOff>
    </xdr:from>
    <xdr:to>
      <xdr:col>55</xdr:col>
      <xdr:colOff>0</xdr:colOff>
      <xdr:row>78</xdr:row>
      <xdr:rowOff>93880</xdr:rowOff>
    </xdr:to>
    <xdr:cxnSp macro="">
      <xdr:nvCxnSpPr>
        <xdr:cNvPr id="407" name="直線コネクタ 406"/>
        <xdr:cNvCxnSpPr/>
      </xdr:nvCxnSpPr>
      <xdr:spPr>
        <a:xfrm flipV="1">
          <a:off x="9639300" y="13466834"/>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90908</xdr:rowOff>
    </xdr:from>
    <xdr:to>
      <xdr:col>50</xdr:col>
      <xdr:colOff>114300</xdr:colOff>
      <xdr:row>78</xdr:row>
      <xdr:rowOff>93880</xdr:rowOff>
    </xdr:to>
    <xdr:cxnSp macro="">
      <xdr:nvCxnSpPr>
        <xdr:cNvPr id="410" name="直線コネクタ 409"/>
        <xdr:cNvCxnSpPr/>
      </xdr:nvCxnSpPr>
      <xdr:spPr>
        <a:xfrm>
          <a:off x="8750300" y="1346400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12013</xdr:rowOff>
    </xdr:from>
    <xdr:to>
      <xdr:col>45</xdr:col>
      <xdr:colOff>177800</xdr:colOff>
      <xdr:row>78</xdr:row>
      <xdr:rowOff>90908</xdr:rowOff>
    </xdr:to>
    <xdr:cxnSp macro="">
      <xdr:nvCxnSpPr>
        <xdr:cNvPr id="413" name="直線コネクタ 412"/>
        <xdr:cNvCxnSpPr/>
      </xdr:nvCxnSpPr>
      <xdr:spPr>
        <a:xfrm>
          <a:off x="7861300" y="13385113"/>
          <a:ext cx="889000" cy="7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163959</xdr:rowOff>
    </xdr:from>
    <xdr:to>
      <xdr:col>41</xdr:col>
      <xdr:colOff>50800</xdr:colOff>
      <xdr:row>78</xdr:row>
      <xdr:rowOff>12013</xdr:rowOff>
    </xdr:to>
    <xdr:cxnSp macro="">
      <xdr:nvCxnSpPr>
        <xdr:cNvPr id="416" name="直線コネクタ 415"/>
        <xdr:cNvCxnSpPr/>
      </xdr:nvCxnSpPr>
      <xdr:spPr>
        <a:xfrm>
          <a:off x="6972300" y="13365609"/>
          <a:ext cx="8890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42934</xdr:rowOff>
    </xdr:from>
    <xdr:to>
      <xdr:col>55</xdr:col>
      <xdr:colOff>50800</xdr:colOff>
      <xdr:row>78</xdr:row>
      <xdr:rowOff>144534</xdr:rowOff>
    </xdr:to>
    <xdr:sp macro="" textlink="">
      <xdr:nvSpPr>
        <xdr:cNvPr id="426" name="楕円 425"/>
        <xdr:cNvSpPr/>
      </xdr:nvSpPr>
      <xdr:spPr>
        <a:xfrm>
          <a:off x="10426700" y="134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8761</xdr:rowOff>
    </xdr:from>
    <xdr:ext cx="534377" cy="259045"/>
    <xdr:sp macro="" textlink="">
      <xdr:nvSpPr>
        <xdr:cNvPr id="427" name="普通建設事業費 （ うち新規整備　）該当値テキスト"/>
        <xdr:cNvSpPr txBox="1"/>
      </xdr:nvSpPr>
      <xdr:spPr>
        <a:xfrm>
          <a:off x="10528300" y="133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43080</xdr:rowOff>
    </xdr:from>
    <xdr:to>
      <xdr:col>50</xdr:col>
      <xdr:colOff>165100</xdr:colOff>
      <xdr:row>78</xdr:row>
      <xdr:rowOff>144680</xdr:rowOff>
    </xdr:to>
    <xdr:sp macro="" textlink="">
      <xdr:nvSpPr>
        <xdr:cNvPr id="428" name="楕円 427"/>
        <xdr:cNvSpPr/>
      </xdr:nvSpPr>
      <xdr:spPr>
        <a:xfrm>
          <a:off x="9588500" y="134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135807</xdr:rowOff>
    </xdr:from>
    <xdr:ext cx="534377" cy="259045"/>
    <xdr:sp macro="" textlink="">
      <xdr:nvSpPr>
        <xdr:cNvPr id="429" name="テキスト ボックス 428"/>
        <xdr:cNvSpPr txBox="1"/>
      </xdr:nvSpPr>
      <xdr:spPr>
        <a:xfrm>
          <a:off x="9372111" y="135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40108</xdr:rowOff>
    </xdr:from>
    <xdr:to>
      <xdr:col>46</xdr:col>
      <xdr:colOff>38100</xdr:colOff>
      <xdr:row>78</xdr:row>
      <xdr:rowOff>141708</xdr:rowOff>
    </xdr:to>
    <xdr:sp macro="" textlink="">
      <xdr:nvSpPr>
        <xdr:cNvPr id="430" name="楕円 429"/>
        <xdr:cNvSpPr/>
      </xdr:nvSpPr>
      <xdr:spPr>
        <a:xfrm>
          <a:off x="8699500" y="134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132835</xdr:rowOff>
    </xdr:from>
    <xdr:ext cx="534377" cy="259045"/>
    <xdr:sp macro="" textlink="">
      <xdr:nvSpPr>
        <xdr:cNvPr id="431" name="テキスト ボックス 430"/>
        <xdr:cNvSpPr txBox="1"/>
      </xdr:nvSpPr>
      <xdr:spPr>
        <a:xfrm>
          <a:off x="8483111" y="135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132663</xdr:rowOff>
    </xdr:from>
    <xdr:to>
      <xdr:col>41</xdr:col>
      <xdr:colOff>101600</xdr:colOff>
      <xdr:row>78</xdr:row>
      <xdr:rowOff>62813</xdr:rowOff>
    </xdr:to>
    <xdr:sp macro="" textlink="">
      <xdr:nvSpPr>
        <xdr:cNvPr id="432" name="楕円 431"/>
        <xdr:cNvSpPr/>
      </xdr:nvSpPr>
      <xdr:spPr>
        <a:xfrm>
          <a:off x="7810500" y="133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79340</xdr:rowOff>
    </xdr:from>
    <xdr:ext cx="534377" cy="259045"/>
    <xdr:sp macro="" textlink="">
      <xdr:nvSpPr>
        <xdr:cNvPr id="433" name="テキスト ボックス 432"/>
        <xdr:cNvSpPr txBox="1"/>
      </xdr:nvSpPr>
      <xdr:spPr>
        <a:xfrm>
          <a:off x="7594111" y="131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113159</xdr:rowOff>
    </xdr:from>
    <xdr:to>
      <xdr:col>36</xdr:col>
      <xdr:colOff>165100</xdr:colOff>
      <xdr:row>78</xdr:row>
      <xdr:rowOff>43309</xdr:rowOff>
    </xdr:to>
    <xdr:sp macro="" textlink="">
      <xdr:nvSpPr>
        <xdr:cNvPr id="434" name="楕円 433"/>
        <xdr:cNvSpPr/>
      </xdr:nvSpPr>
      <xdr:spPr>
        <a:xfrm>
          <a:off x="6921500" y="133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59836</xdr:rowOff>
    </xdr:from>
    <xdr:ext cx="534377" cy="259045"/>
    <xdr:sp macro="" textlink="">
      <xdr:nvSpPr>
        <xdr:cNvPr id="435" name="テキスト ボックス 434"/>
        <xdr:cNvSpPr txBox="1"/>
      </xdr:nvSpPr>
      <xdr:spPr>
        <a:xfrm>
          <a:off x="6705111" y="130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141643</xdr:rowOff>
    </xdr:from>
    <xdr:to>
      <xdr:col>55</xdr:col>
      <xdr:colOff>0</xdr:colOff>
      <xdr:row>96</xdr:row>
      <xdr:rowOff>30801</xdr:rowOff>
    </xdr:to>
    <xdr:cxnSp macro="">
      <xdr:nvCxnSpPr>
        <xdr:cNvPr id="468" name="直線コネクタ 467"/>
        <xdr:cNvCxnSpPr/>
      </xdr:nvCxnSpPr>
      <xdr:spPr>
        <a:xfrm>
          <a:off x="9639300" y="15915043"/>
          <a:ext cx="838200" cy="5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141643</xdr:rowOff>
    </xdr:from>
    <xdr:to>
      <xdr:col>50</xdr:col>
      <xdr:colOff>114300</xdr:colOff>
      <xdr:row>94</xdr:row>
      <xdr:rowOff>28487</xdr:rowOff>
    </xdr:to>
    <xdr:cxnSp macro="">
      <xdr:nvCxnSpPr>
        <xdr:cNvPr id="471" name="直線コネクタ 470"/>
        <xdr:cNvCxnSpPr/>
      </xdr:nvCxnSpPr>
      <xdr:spPr>
        <a:xfrm flipV="1">
          <a:off x="8750300" y="15915043"/>
          <a:ext cx="889000" cy="2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28487</xdr:rowOff>
    </xdr:from>
    <xdr:to>
      <xdr:col>45</xdr:col>
      <xdr:colOff>177800</xdr:colOff>
      <xdr:row>95</xdr:row>
      <xdr:rowOff>169475</xdr:rowOff>
    </xdr:to>
    <xdr:cxnSp macro="">
      <xdr:nvCxnSpPr>
        <xdr:cNvPr id="474" name="直線コネクタ 473"/>
        <xdr:cNvCxnSpPr/>
      </xdr:nvCxnSpPr>
      <xdr:spPr>
        <a:xfrm flipV="1">
          <a:off x="7861300" y="16144787"/>
          <a:ext cx="889000" cy="3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169475</xdr:rowOff>
    </xdr:from>
    <xdr:to>
      <xdr:col>41</xdr:col>
      <xdr:colOff>50800</xdr:colOff>
      <xdr:row>96</xdr:row>
      <xdr:rowOff>81435</xdr:rowOff>
    </xdr:to>
    <xdr:cxnSp macro="">
      <xdr:nvCxnSpPr>
        <xdr:cNvPr id="477" name="直線コネクタ 476"/>
        <xdr:cNvCxnSpPr/>
      </xdr:nvCxnSpPr>
      <xdr:spPr>
        <a:xfrm flipV="1">
          <a:off x="6972300" y="16457225"/>
          <a:ext cx="889000" cy="8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151451</xdr:rowOff>
    </xdr:from>
    <xdr:to>
      <xdr:col>55</xdr:col>
      <xdr:colOff>50800</xdr:colOff>
      <xdr:row>96</xdr:row>
      <xdr:rowOff>81601</xdr:rowOff>
    </xdr:to>
    <xdr:sp macro="" textlink="">
      <xdr:nvSpPr>
        <xdr:cNvPr id="487" name="楕円 486"/>
        <xdr:cNvSpPr/>
      </xdr:nvSpPr>
      <xdr:spPr>
        <a:xfrm>
          <a:off x="10426700" y="164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129878</xdr:rowOff>
    </xdr:from>
    <xdr:ext cx="534377" cy="259045"/>
    <xdr:sp macro="" textlink="">
      <xdr:nvSpPr>
        <xdr:cNvPr id="488" name="普通建設事業費 （ うち更新整備　）該当値テキスト"/>
        <xdr:cNvSpPr txBox="1"/>
      </xdr:nvSpPr>
      <xdr:spPr>
        <a:xfrm>
          <a:off x="10528300" y="164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90843</xdr:rowOff>
    </xdr:from>
    <xdr:to>
      <xdr:col>50</xdr:col>
      <xdr:colOff>165100</xdr:colOff>
      <xdr:row>93</xdr:row>
      <xdr:rowOff>20993</xdr:rowOff>
    </xdr:to>
    <xdr:sp macro="" textlink="">
      <xdr:nvSpPr>
        <xdr:cNvPr id="489" name="楕円 488"/>
        <xdr:cNvSpPr/>
      </xdr:nvSpPr>
      <xdr:spPr>
        <a:xfrm>
          <a:off x="9588500" y="158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37520</xdr:rowOff>
    </xdr:from>
    <xdr:ext cx="534377" cy="259045"/>
    <xdr:sp macro="" textlink="">
      <xdr:nvSpPr>
        <xdr:cNvPr id="490" name="テキスト ボックス 489"/>
        <xdr:cNvSpPr txBox="1"/>
      </xdr:nvSpPr>
      <xdr:spPr>
        <a:xfrm>
          <a:off x="9372111" y="156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149137</xdr:rowOff>
    </xdr:from>
    <xdr:to>
      <xdr:col>46</xdr:col>
      <xdr:colOff>38100</xdr:colOff>
      <xdr:row>94</xdr:row>
      <xdr:rowOff>79287</xdr:rowOff>
    </xdr:to>
    <xdr:sp macro="" textlink="">
      <xdr:nvSpPr>
        <xdr:cNvPr id="491" name="楕円 490"/>
        <xdr:cNvSpPr/>
      </xdr:nvSpPr>
      <xdr:spPr>
        <a:xfrm>
          <a:off x="8699500" y="16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95814</xdr:rowOff>
    </xdr:from>
    <xdr:ext cx="534377" cy="259045"/>
    <xdr:sp macro="" textlink="">
      <xdr:nvSpPr>
        <xdr:cNvPr id="492" name="テキスト ボックス 491"/>
        <xdr:cNvSpPr txBox="1"/>
      </xdr:nvSpPr>
      <xdr:spPr>
        <a:xfrm>
          <a:off x="8483111" y="158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118675</xdr:rowOff>
    </xdr:from>
    <xdr:to>
      <xdr:col>41</xdr:col>
      <xdr:colOff>101600</xdr:colOff>
      <xdr:row>96</xdr:row>
      <xdr:rowOff>48825</xdr:rowOff>
    </xdr:to>
    <xdr:sp macro="" textlink="">
      <xdr:nvSpPr>
        <xdr:cNvPr id="493" name="楕円 492"/>
        <xdr:cNvSpPr/>
      </xdr:nvSpPr>
      <xdr:spPr>
        <a:xfrm>
          <a:off x="7810500" y="164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65352</xdr:rowOff>
    </xdr:from>
    <xdr:ext cx="534377" cy="259045"/>
    <xdr:sp macro="" textlink="">
      <xdr:nvSpPr>
        <xdr:cNvPr id="494" name="テキスト ボックス 493"/>
        <xdr:cNvSpPr txBox="1"/>
      </xdr:nvSpPr>
      <xdr:spPr>
        <a:xfrm>
          <a:off x="7594111" y="161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30635</xdr:rowOff>
    </xdr:from>
    <xdr:to>
      <xdr:col>36</xdr:col>
      <xdr:colOff>165100</xdr:colOff>
      <xdr:row>96</xdr:row>
      <xdr:rowOff>132235</xdr:rowOff>
    </xdr:to>
    <xdr:sp macro="" textlink="">
      <xdr:nvSpPr>
        <xdr:cNvPr id="495" name="楕円 494"/>
        <xdr:cNvSpPr/>
      </xdr:nvSpPr>
      <xdr:spPr>
        <a:xfrm>
          <a:off x="6921500" y="164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123362</xdr:rowOff>
    </xdr:from>
    <xdr:ext cx="534377" cy="259045"/>
    <xdr:sp macro="" textlink="">
      <xdr:nvSpPr>
        <xdr:cNvPr id="496" name="テキスト ボックス 495"/>
        <xdr:cNvSpPr txBox="1"/>
      </xdr:nvSpPr>
      <xdr:spPr>
        <a:xfrm>
          <a:off x="6705111" y="165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81930</xdr:rowOff>
    </xdr:from>
    <xdr:to>
      <xdr:col>85</xdr:col>
      <xdr:colOff>127000</xdr:colOff>
      <xdr:row>39</xdr:row>
      <xdr:rowOff>94535</xdr:rowOff>
    </xdr:to>
    <xdr:cxnSp macro="">
      <xdr:nvCxnSpPr>
        <xdr:cNvPr id="527" name="直線コネクタ 526"/>
        <xdr:cNvCxnSpPr/>
      </xdr:nvCxnSpPr>
      <xdr:spPr>
        <a:xfrm flipV="1">
          <a:off x="15481300" y="6768480"/>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87237</xdr:rowOff>
    </xdr:from>
    <xdr:to>
      <xdr:col>81</xdr:col>
      <xdr:colOff>50800</xdr:colOff>
      <xdr:row>39</xdr:row>
      <xdr:rowOff>94535</xdr:rowOff>
    </xdr:to>
    <xdr:cxnSp macro="">
      <xdr:nvCxnSpPr>
        <xdr:cNvPr id="530" name="直線コネクタ 529"/>
        <xdr:cNvCxnSpPr/>
      </xdr:nvCxnSpPr>
      <xdr:spPr>
        <a:xfrm>
          <a:off x="14592300" y="6773787"/>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66238</xdr:rowOff>
    </xdr:from>
    <xdr:to>
      <xdr:col>76</xdr:col>
      <xdr:colOff>114300</xdr:colOff>
      <xdr:row>39</xdr:row>
      <xdr:rowOff>87237</xdr:rowOff>
    </xdr:to>
    <xdr:cxnSp macro="">
      <xdr:nvCxnSpPr>
        <xdr:cNvPr id="533" name="直線コネクタ 532"/>
        <xdr:cNvCxnSpPr/>
      </xdr:nvCxnSpPr>
      <xdr:spPr>
        <a:xfrm>
          <a:off x="13703300" y="675278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66238</xdr:rowOff>
    </xdr:from>
    <xdr:to>
      <xdr:col>71</xdr:col>
      <xdr:colOff>177800</xdr:colOff>
      <xdr:row>39</xdr:row>
      <xdr:rowOff>81456</xdr:rowOff>
    </xdr:to>
    <xdr:cxnSp macro="">
      <xdr:nvCxnSpPr>
        <xdr:cNvPr id="536" name="直線コネクタ 535"/>
        <xdr:cNvCxnSpPr/>
      </xdr:nvCxnSpPr>
      <xdr:spPr>
        <a:xfrm flipV="1">
          <a:off x="12814300" y="6752788"/>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8" name="テキスト ボックス 537"/>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129588</xdr:rowOff>
    </xdr:from>
    <xdr:ext cx="378565" cy="259045"/>
    <xdr:sp macro="" textlink="">
      <xdr:nvSpPr>
        <xdr:cNvPr id="540" name="テキスト ボックス 539"/>
        <xdr:cNvSpPr txBox="1"/>
      </xdr:nvSpPr>
      <xdr:spPr>
        <a:xfrm>
          <a:off x="12625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31130</xdr:rowOff>
    </xdr:from>
    <xdr:to>
      <xdr:col>85</xdr:col>
      <xdr:colOff>177800</xdr:colOff>
      <xdr:row>39</xdr:row>
      <xdr:rowOff>132730</xdr:rowOff>
    </xdr:to>
    <xdr:sp macro="" textlink="">
      <xdr:nvSpPr>
        <xdr:cNvPr id="546" name="楕円 545"/>
        <xdr:cNvSpPr/>
      </xdr:nvSpPr>
      <xdr:spPr>
        <a:xfrm>
          <a:off x="162687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469744" cy="259045"/>
    <xdr:sp macro="" textlink="">
      <xdr:nvSpPr>
        <xdr:cNvPr id="547" name="災害復旧事業費該当値テキスト"/>
        <xdr:cNvSpPr txBox="1"/>
      </xdr:nvSpPr>
      <xdr:spPr>
        <a:xfrm>
          <a:off x="16370300" y="66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43735</xdr:rowOff>
    </xdr:from>
    <xdr:to>
      <xdr:col>81</xdr:col>
      <xdr:colOff>101600</xdr:colOff>
      <xdr:row>39</xdr:row>
      <xdr:rowOff>145335</xdr:rowOff>
    </xdr:to>
    <xdr:sp macro="" textlink="">
      <xdr:nvSpPr>
        <xdr:cNvPr id="548" name="楕円 547"/>
        <xdr:cNvSpPr/>
      </xdr:nvSpPr>
      <xdr:spPr>
        <a:xfrm>
          <a:off x="154305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136462</xdr:rowOff>
    </xdr:from>
    <xdr:ext cx="378565" cy="259045"/>
    <xdr:sp macro="" textlink="">
      <xdr:nvSpPr>
        <xdr:cNvPr id="549" name="テキスト ボックス 548"/>
        <xdr:cNvSpPr txBox="1"/>
      </xdr:nvSpPr>
      <xdr:spPr>
        <a:xfrm>
          <a:off x="15292017" y="682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36437</xdr:rowOff>
    </xdr:from>
    <xdr:to>
      <xdr:col>76</xdr:col>
      <xdr:colOff>165100</xdr:colOff>
      <xdr:row>39</xdr:row>
      <xdr:rowOff>138037</xdr:rowOff>
    </xdr:to>
    <xdr:sp macro="" textlink="">
      <xdr:nvSpPr>
        <xdr:cNvPr id="550" name="楕円 549"/>
        <xdr:cNvSpPr/>
      </xdr:nvSpPr>
      <xdr:spPr>
        <a:xfrm>
          <a:off x="14541500" y="67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129164</xdr:rowOff>
    </xdr:from>
    <xdr:ext cx="378565" cy="259045"/>
    <xdr:sp macro="" textlink="">
      <xdr:nvSpPr>
        <xdr:cNvPr id="551" name="テキスト ボックス 550"/>
        <xdr:cNvSpPr txBox="1"/>
      </xdr:nvSpPr>
      <xdr:spPr>
        <a:xfrm>
          <a:off x="14403017" y="681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15438</xdr:rowOff>
    </xdr:from>
    <xdr:to>
      <xdr:col>72</xdr:col>
      <xdr:colOff>38100</xdr:colOff>
      <xdr:row>39</xdr:row>
      <xdr:rowOff>117038</xdr:rowOff>
    </xdr:to>
    <xdr:sp macro="" textlink="">
      <xdr:nvSpPr>
        <xdr:cNvPr id="552" name="楕円 551"/>
        <xdr:cNvSpPr/>
      </xdr:nvSpPr>
      <xdr:spPr>
        <a:xfrm>
          <a:off x="13652500" y="67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133565</xdr:rowOff>
    </xdr:from>
    <xdr:ext cx="469744" cy="259045"/>
    <xdr:sp macro="" textlink="">
      <xdr:nvSpPr>
        <xdr:cNvPr id="553" name="テキスト ボックス 552"/>
        <xdr:cNvSpPr txBox="1"/>
      </xdr:nvSpPr>
      <xdr:spPr>
        <a:xfrm>
          <a:off x="13468428" y="64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30656</xdr:rowOff>
    </xdr:from>
    <xdr:to>
      <xdr:col>67</xdr:col>
      <xdr:colOff>101600</xdr:colOff>
      <xdr:row>39</xdr:row>
      <xdr:rowOff>132256</xdr:rowOff>
    </xdr:to>
    <xdr:sp macro="" textlink="">
      <xdr:nvSpPr>
        <xdr:cNvPr id="554" name="楕円 553"/>
        <xdr:cNvSpPr/>
      </xdr:nvSpPr>
      <xdr:spPr>
        <a:xfrm>
          <a:off x="12763500" y="67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148783</xdr:rowOff>
    </xdr:from>
    <xdr:ext cx="469744" cy="259045"/>
    <xdr:sp macro="" textlink="">
      <xdr:nvSpPr>
        <xdr:cNvPr id="555" name="テキスト ボックス 554"/>
        <xdr:cNvSpPr txBox="1"/>
      </xdr:nvSpPr>
      <xdr:spPr>
        <a:xfrm>
          <a:off x="12579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167612</xdr:rowOff>
    </xdr:from>
    <xdr:to>
      <xdr:col>85</xdr:col>
      <xdr:colOff>127000</xdr:colOff>
      <xdr:row>73</xdr:row>
      <xdr:rowOff>170790</xdr:rowOff>
    </xdr:to>
    <xdr:cxnSp macro="">
      <xdr:nvCxnSpPr>
        <xdr:cNvPr id="631" name="直線コネクタ 630"/>
        <xdr:cNvCxnSpPr/>
      </xdr:nvCxnSpPr>
      <xdr:spPr>
        <a:xfrm>
          <a:off x="15481300" y="12683462"/>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118601</xdr:rowOff>
    </xdr:from>
    <xdr:to>
      <xdr:col>81</xdr:col>
      <xdr:colOff>50800</xdr:colOff>
      <xdr:row>73</xdr:row>
      <xdr:rowOff>167612</xdr:rowOff>
    </xdr:to>
    <xdr:cxnSp macro="">
      <xdr:nvCxnSpPr>
        <xdr:cNvPr id="634" name="直線コネクタ 633"/>
        <xdr:cNvCxnSpPr/>
      </xdr:nvCxnSpPr>
      <xdr:spPr>
        <a:xfrm>
          <a:off x="14592300" y="12634451"/>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30680</xdr:rowOff>
    </xdr:from>
    <xdr:to>
      <xdr:col>76</xdr:col>
      <xdr:colOff>114300</xdr:colOff>
      <xdr:row>73</xdr:row>
      <xdr:rowOff>118601</xdr:rowOff>
    </xdr:to>
    <xdr:cxnSp macro="">
      <xdr:nvCxnSpPr>
        <xdr:cNvPr id="637" name="直線コネクタ 636"/>
        <xdr:cNvCxnSpPr/>
      </xdr:nvCxnSpPr>
      <xdr:spPr>
        <a:xfrm>
          <a:off x="13703300" y="12546530"/>
          <a:ext cx="889000" cy="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139129</xdr:rowOff>
    </xdr:from>
    <xdr:to>
      <xdr:col>71</xdr:col>
      <xdr:colOff>177800</xdr:colOff>
      <xdr:row>73</xdr:row>
      <xdr:rowOff>30680</xdr:rowOff>
    </xdr:to>
    <xdr:cxnSp macro="">
      <xdr:nvCxnSpPr>
        <xdr:cNvPr id="640" name="直線コネクタ 639"/>
        <xdr:cNvCxnSpPr/>
      </xdr:nvCxnSpPr>
      <xdr:spPr>
        <a:xfrm>
          <a:off x="12814300" y="12483529"/>
          <a:ext cx="8890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44" name="テキスト ボックス 643"/>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119990</xdr:rowOff>
    </xdr:from>
    <xdr:to>
      <xdr:col>85</xdr:col>
      <xdr:colOff>177800</xdr:colOff>
      <xdr:row>74</xdr:row>
      <xdr:rowOff>50140</xdr:rowOff>
    </xdr:to>
    <xdr:sp macro="" textlink="">
      <xdr:nvSpPr>
        <xdr:cNvPr id="650" name="楕円 649"/>
        <xdr:cNvSpPr/>
      </xdr:nvSpPr>
      <xdr:spPr>
        <a:xfrm>
          <a:off x="16268700" y="126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142867</xdr:rowOff>
    </xdr:from>
    <xdr:ext cx="534377" cy="259045"/>
    <xdr:sp macro="" textlink="">
      <xdr:nvSpPr>
        <xdr:cNvPr id="651" name="公債費該当値テキスト"/>
        <xdr:cNvSpPr txBox="1"/>
      </xdr:nvSpPr>
      <xdr:spPr>
        <a:xfrm>
          <a:off x="16370300" y="12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116812</xdr:rowOff>
    </xdr:from>
    <xdr:to>
      <xdr:col>81</xdr:col>
      <xdr:colOff>101600</xdr:colOff>
      <xdr:row>74</xdr:row>
      <xdr:rowOff>46962</xdr:rowOff>
    </xdr:to>
    <xdr:sp macro="" textlink="">
      <xdr:nvSpPr>
        <xdr:cNvPr id="652" name="楕円 651"/>
        <xdr:cNvSpPr/>
      </xdr:nvSpPr>
      <xdr:spPr>
        <a:xfrm>
          <a:off x="15430500" y="12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63489</xdr:rowOff>
    </xdr:from>
    <xdr:ext cx="534377" cy="259045"/>
    <xdr:sp macro="" textlink="">
      <xdr:nvSpPr>
        <xdr:cNvPr id="653" name="テキスト ボックス 652"/>
        <xdr:cNvSpPr txBox="1"/>
      </xdr:nvSpPr>
      <xdr:spPr>
        <a:xfrm>
          <a:off x="15214111" y="124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67801</xdr:rowOff>
    </xdr:from>
    <xdr:to>
      <xdr:col>76</xdr:col>
      <xdr:colOff>165100</xdr:colOff>
      <xdr:row>73</xdr:row>
      <xdr:rowOff>169401</xdr:rowOff>
    </xdr:to>
    <xdr:sp macro="" textlink="">
      <xdr:nvSpPr>
        <xdr:cNvPr id="654" name="楕円 653"/>
        <xdr:cNvSpPr/>
      </xdr:nvSpPr>
      <xdr:spPr>
        <a:xfrm>
          <a:off x="14541500" y="125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14478</xdr:rowOff>
    </xdr:from>
    <xdr:ext cx="534377" cy="259045"/>
    <xdr:sp macro="" textlink="">
      <xdr:nvSpPr>
        <xdr:cNvPr id="655" name="テキスト ボックス 654"/>
        <xdr:cNvSpPr txBox="1"/>
      </xdr:nvSpPr>
      <xdr:spPr>
        <a:xfrm>
          <a:off x="14325111" y="123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151330</xdr:rowOff>
    </xdr:from>
    <xdr:to>
      <xdr:col>72</xdr:col>
      <xdr:colOff>38100</xdr:colOff>
      <xdr:row>73</xdr:row>
      <xdr:rowOff>81480</xdr:rowOff>
    </xdr:to>
    <xdr:sp macro="" textlink="">
      <xdr:nvSpPr>
        <xdr:cNvPr id="656" name="楕円 655"/>
        <xdr:cNvSpPr/>
      </xdr:nvSpPr>
      <xdr:spPr>
        <a:xfrm>
          <a:off x="13652500" y="124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98007</xdr:rowOff>
    </xdr:from>
    <xdr:ext cx="534377" cy="259045"/>
    <xdr:sp macro="" textlink="">
      <xdr:nvSpPr>
        <xdr:cNvPr id="657" name="テキスト ボックス 656"/>
        <xdr:cNvSpPr txBox="1"/>
      </xdr:nvSpPr>
      <xdr:spPr>
        <a:xfrm>
          <a:off x="13436111" y="122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88329</xdr:rowOff>
    </xdr:from>
    <xdr:to>
      <xdr:col>67</xdr:col>
      <xdr:colOff>101600</xdr:colOff>
      <xdr:row>73</xdr:row>
      <xdr:rowOff>18479</xdr:rowOff>
    </xdr:to>
    <xdr:sp macro="" textlink="">
      <xdr:nvSpPr>
        <xdr:cNvPr id="658" name="楕円 657"/>
        <xdr:cNvSpPr/>
      </xdr:nvSpPr>
      <xdr:spPr>
        <a:xfrm>
          <a:off x="12763500" y="12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35006</xdr:rowOff>
    </xdr:from>
    <xdr:ext cx="534377" cy="259045"/>
    <xdr:sp macro="" textlink="">
      <xdr:nvSpPr>
        <xdr:cNvPr id="659" name="テキスト ボックス 658"/>
        <xdr:cNvSpPr txBox="1"/>
      </xdr:nvSpPr>
      <xdr:spPr>
        <a:xfrm>
          <a:off x="12547111" y="122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20810</xdr:rowOff>
    </xdr:from>
    <xdr:to>
      <xdr:col>85</xdr:col>
      <xdr:colOff>127000</xdr:colOff>
      <xdr:row>99</xdr:row>
      <xdr:rowOff>23774</xdr:rowOff>
    </xdr:to>
    <xdr:cxnSp macro="">
      <xdr:nvCxnSpPr>
        <xdr:cNvPr id="688" name="直線コネクタ 687"/>
        <xdr:cNvCxnSpPr/>
      </xdr:nvCxnSpPr>
      <xdr:spPr>
        <a:xfrm>
          <a:off x="15481300" y="16994360"/>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20810</xdr:rowOff>
    </xdr:from>
    <xdr:to>
      <xdr:col>81</xdr:col>
      <xdr:colOff>50800</xdr:colOff>
      <xdr:row>99</xdr:row>
      <xdr:rowOff>32018</xdr:rowOff>
    </xdr:to>
    <xdr:cxnSp macro="">
      <xdr:nvCxnSpPr>
        <xdr:cNvPr id="691" name="直線コネクタ 690"/>
        <xdr:cNvCxnSpPr/>
      </xdr:nvCxnSpPr>
      <xdr:spPr>
        <a:xfrm flipV="1">
          <a:off x="14592300" y="16994360"/>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9058</xdr:rowOff>
    </xdr:from>
    <xdr:to>
      <xdr:col>76</xdr:col>
      <xdr:colOff>114300</xdr:colOff>
      <xdr:row>99</xdr:row>
      <xdr:rowOff>32018</xdr:rowOff>
    </xdr:to>
    <xdr:cxnSp macro="">
      <xdr:nvCxnSpPr>
        <xdr:cNvPr id="694" name="直線コネクタ 693"/>
        <xdr:cNvCxnSpPr/>
      </xdr:nvCxnSpPr>
      <xdr:spPr>
        <a:xfrm>
          <a:off x="13703300" y="16982608"/>
          <a:ext cx="8890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5657</xdr:rowOff>
    </xdr:from>
    <xdr:to>
      <xdr:col>71</xdr:col>
      <xdr:colOff>177800</xdr:colOff>
      <xdr:row>99</xdr:row>
      <xdr:rowOff>9058</xdr:rowOff>
    </xdr:to>
    <xdr:cxnSp macro="">
      <xdr:nvCxnSpPr>
        <xdr:cNvPr id="697" name="直線コネクタ 696"/>
        <xdr:cNvCxnSpPr/>
      </xdr:nvCxnSpPr>
      <xdr:spPr>
        <a:xfrm>
          <a:off x="12814300" y="16979207"/>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701" name="テキスト ボックス 700"/>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144424</xdr:rowOff>
    </xdr:from>
    <xdr:to>
      <xdr:col>85</xdr:col>
      <xdr:colOff>177800</xdr:colOff>
      <xdr:row>99</xdr:row>
      <xdr:rowOff>74574</xdr:rowOff>
    </xdr:to>
    <xdr:sp macro="" textlink="">
      <xdr:nvSpPr>
        <xdr:cNvPr id="707" name="楕円 706"/>
        <xdr:cNvSpPr/>
      </xdr:nvSpPr>
      <xdr:spPr>
        <a:xfrm>
          <a:off x="16268700" y="169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141460</xdr:rowOff>
    </xdr:from>
    <xdr:to>
      <xdr:col>81</xdr:col>
      <xdr:colOff>101600</xdr:colOff>
      <xdr:row>99</xdr:row>
      <xdr:rowOff>71610</xdr:rowOff>
    </xdr:to>
    <xdr:sp macro="" textlink="">
      <xdr:nvSpPr>
        <xdr:cNvPr id="709" name="楕円 708"/>
        <xdr:cNvSpPr/>
      </xdr:nvSpPr>
      <xdr:spPr>
        <a:xfrm>
          <a:off x="15430500" y="169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62737</xdr:rowOff>
    </xdr:from>
    <xdr:ext cx="469744" cy="259045"/>
    <xdr:sp macro="" textlink="">
      <xdr:nvSpPr>
        <xdr:cNvPr id="710" name="テキスト ボックス 709"/>
        <xdr:cNvSpPr txBox="1"/>
      </xdr:nvSpPr>
      <xdr:spPr>
        <a:xfrm>
          <a:off x="15246428" y="170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152668</xdr:rowOff>
    </xdr:from>
    <xdr:to>
      <xdr:col>76</xdr:col>
      <xdr:colOff>165100</xdr:colOff>
      <xdr:row>99</xdr:row>
      <xdr:rowOff>82818</xdr:rowOff>
    </xdr:to>
    <xdr:sp macro="" textlink="">
      <xdr:nvSpPr>
        <xdr:cNvPr id="711" name="楕円 710"/>
        <xdr:cNvSpPr/>
      </xdr:nvSpPr>
      <xdr:spPr>
        <a:xfrm>
          <a:off x="14541500" y="169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73945</xdr:rowOff>
    </xdr:from>
    <xdr:ext cx="469744" cy="259045"/>
    <xdr:sp macro="" textlink="">
      <xdr:nvSpPr>
        <xdr:cNvPr id="712" name="テキスト ボックス 711"/>
        <xdr:cNvSpPr txBox="1"/>
      </xdr:nvSpPr>
      <xdr:spPr>
        <a:xfrm>
          <a:off x="14357428" y="170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129708</xdr:rowOff>
    </xdr:from>
    <xdr:to>
      <xdr:col>72</xdr:col>
      <xdr:colOff>38100</xdr:colOff>
      <xdr:row>99</xdr:row>
      <xdr:rowOff>59858</xdr:rowOff>
    </xdr:to>
    <xdr:sp macro="" textlink="">
      <xdr:nvSpPr>
        <xdr:cNvPr id="713" name="楕円 712"/>
        <xdr:cNvSpPr/>
      </xdr:nvSpPr>
      <xdr:spPr>
        <a:xfrm>
          <a:off x="13652500" y="169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50985</xdr:rowOff>
    </xdr:from>
    <xdr:ext cx="469744" cy="259045"/>
    <xdr:sp macro="" textlink="">
      <xdr:nvSpPr>
        <xdr:cNvPr id="714" name="テキスト ボックス 713"/>
        <xdr:cNvSpPr txBox="1"/>
      </xdr:nvSpPr>
      <xdr:spPr>
        <a:xfrm>
          <a:off x="13468428" y="1702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126307</xdr:rowOff>
    </xdr:from>
    <xdr:to>
      <xdr:col>67</xdr:col>
      <xdr:colOff>101600</xdr:colOff>
      <xdr:row>99</xdr:row>
      <xdr:rowOff>56457</xdr:rowOff>
    </xdr:to>
    <xdr:sp macro="" textlink="">
      <xdr:nvSpPr>
        <xdr:cNvPr id="715" name="楕円 714"/>
        <xdr:cNvSpPr/>
      </xdr:nvSpPr>
      <xdr:spPr>
        <a:xfrm>
          <a:off x="12763500" y="169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72984</xdr:rowOff>
    </xdr:from>
    <xdr:ext cx="534377" cy="259045"/>
    <xdr:sp macro="" textlink="">
      <xdr:nvSpPr>
        <xdr:cNvPr id="716" name="テキスト ボックス 715"/>
        <xdr:cNvSpPr txBox="1"/>
      </xdr:nvSpPr>
      <xdr:spPr>
        <a:xfrm>
          <a:off x="12547111" y="167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94803</xdr:rowOff>
    </xdr:from>
    <xdr:to>
      <xdr:col>116</xdr:col>
      <xdr:colOff>63500</xdr:colOff>
      <xdr:row>57</xdr:row>
      <xdr:rowOff>37836</xdr:rowOff>
    </xdr:to>
    <xdr:cxnSp macro="">
      <xdr:nvCxnSpPr>
        <xdr:cNvPr id="800" name="直線コネクタ 799"/>
        <xdr:cNvCxnSpPr/>
      </xdr:nvCxnSpPr>
      <xdr:spPr>
        <a:xfrm>
          <a:off x="21323300" y="9524553"/>
          <a:ext cx="838200" cy="2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94803</xdr:rowOff>
    </xdr:from>
    <xdr:to>
      <xdr:col>111</xdr:col>
      <xdr:colOff>177800</xdr:colOff>
      <xdr:row>57</xdr:row>
      <xdr:rowOff>9672</xdr:rowOff>
    </xdr:to>
    <xdr:cxnSp macro="">
      <xdr:nvCxnSpPr>
        <xdr:cNvPr id="803" name="直線コネクタ 802"/>
        <xdr:cNvCxnSpPr/>
      </xdr:nvCxnSpPr>
      <xdr:spPr>
        <a:xfrm flipV="1">
          <a:off x="20434300" y="9524553"/>
          <a:ext cx="889000" cy="25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5" name="テキスト ボックス 804"/>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9672</xdr:rowOff>
    </xdr:from>
    <xdr:to>
      <xdr:col>107</xdr:col>
      <xdr:colOff>50800</xdr:colOff>
      <xdr:row>57</xdr:row>
      <xdr:rowOff>50043</xdr:rowOff>
    </xdr:to>
    <xdr:cxnSp macro="">
      <xdr:nvCxnSpPr>
        <xdr:cNvPr id="806" name="直線コネクタ 805"/>
        <xdr:cNvCxnSpPr/>
      </xdr:nvCxnSpPr>
      <xdr:spPr>
        <a:xfrm flipV="1">
          <a:off x="19545300" y="9782322"/>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50043</xdr:rowOff>
    </xdr:from>
    <xdr:to>
      <xdr:col>102</xdr:col>
      <xdr:colOff>114300</xdr:colOff>
      <xdr:row>57</xdr:row>
      <xdr:rowOff>63073</xdr:rowOff>
    </xdr:to>
    <xdr:cxnSp macro="">
      <xdr:nvCxnSpPr>
        <xdr:cNvPr id="809" name="直線コネクタ 808"/>
        <xdr:cNvCxnSpPr/>
      </xdr:nvCxnSpPr>
      <xdr:spPr>
        <a:xfrm flipV="1">
          <a:off x="18656300" y="982269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158486</xdr:rowOff>
    </xdr:from>
    <xdr:to>
      <xdr:col>116</xdr:col>
      <xdr:colOff>114300</xdr:colOff>
      <xdr:row>57</xdr:row>
      <xdr:rowOff>88636</xdr:rowOff>
    </xdr:to>
    <xdr:sp macro="" textlink="">
      <xdr:nvSpPr>
        <xdr:cNvPr id="819" name="楕円 818"/>
        <xdr:cNvSpPr/>
      </xdr:nvSpPr>
      <xdr:spPr>
        <a:xfrm>
          <a:off x="22110700" y="97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9913</xdr:rowOff>
    </xdr:from>
    <xdr:ext cx="469744" cy="259045"/>
    <xdr:sp macro="" textlink="">
      <xdr:nvSpPr>
        <xdr:cNvPr id="820" name="貸付金該当値テキスト"/>
        <xdr:cNvSpPr txBox="1"/>
      </xdr:nvSpPr>
      <xdr:spPr>
        <a:xfrm>
          <a:off x="22212300" y="961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44003</xdr:rowOff>
    </xdr:from>
    <xdr:to>
      <xdr:col>112</xdr:col>
      <xdr:colOff>38100</xdr:colOff>
      <xdr:row>55</xdr:row>
      <xdr:rowOff>145603</xdr:rowOff>
    </xdr:to>
    <xdr:sp macro="" textlink="">
      <xdr:nvSpPr>
        <xdr:cNvPr id="821" name="楕円 820"/>
        <xdr:cNvSpPr/>
      </xdr:nvSpPr>
      <xdr:spPr>
        <a:xfrm>
          <a:off x="21272500" y="94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162130</xdr:rowOff>
    </xdr:from>
    <xdr:ext cx="534377" cy="259045"/>
    <xdr:sp macro="" textlink="">
      <xdr:nvSpPr>
        <xdr:cNvPr id="822" name="テキスト ボックス 821"/>
        <xdr:cNvSpPr txBox="1"/>
      </xdr:nvSpPr>
      <xdr:spPr>
        <a:xfrm>
          <a:off x="21056111" y="92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130322</xdr:rowOff>
    </xdr:from>
    <xdr:to>
      <xdr:col>107</xdr:col>
      <xdr:colOff>101600</xdr:colOff>
      <xdr:row>57</xdr:row>
      <xdr:rowOff>60472</xdr:rowOff>
    </xdr:to>
    <xdr:sp macro="" textlink="">
      <xdr:nvSpPr>
        <xdr:cNvPr id="823" name="楕円 822"/>
        <xdr:cNvSpPr/>
      </xdr:nvSpPr>
      <xdr:spPr>
        <a:xfrm>
          <a:off x="20383500" y="97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76999</xdr:rowOff>
    </xdr:from>
    <xdr:ext cx="469744" cy="259045"/>
    <xdr:sp macro="" textlink="">
      <xdr:nvSpPr>
        <xdr:cNvPr id="824" name="テキスト ボックス 823"/>
        <xdr:cNvSpPr txBox="1"/>
      </xdr:nvSpPr>
      <xdr:spPr>
        <a:xfrm>
          <a:off x="20199428" y="950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170693</xdr:rowOff>
    </xdr:from>
    <xdr:to>
      <xdr:col>102</xdr:col>
      <xdr:colOff>165100</xdr:colOff>
      <xdr:row>57</xdr:row>
      <xdr:rowOff>100843</xdr:rowOff>
    </xdr:to>
    <xdr:sp macro="" textlink="">
      <xdr:nvSpPr>
        <xdr:cNvPr id="825" name="楕円 824"/>
        <xdr:cNvSpPr/>
      </xdr:nvSpPr>
      <xdr:spPr>
        <a:xfrm>
          <a:off x="194945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117370</xdr:rowOff>
    </xdr:from>
    <xdr:ext cx="469744" cy="259045"/>
    <xdr:sp macro="" textlink="">
      <xdr:nvSpPr>
        <xdr:cNvPr id="826" name="テキスト ボックス 825"/>
        <xdr:cNvSpPr txBox="1"/>
      </xdr:nvSpPr>
      <xdr:spPr>
        <a:xfrm>
          <a:off x="19310428" y="95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12273</xdr:rowOff>
    </xdr:from>
    <xdr:to>
      <xdr:col>98</xdr:col>
      <xdr:colOff>38100</xdr:colOff>
      <xdr:row>57</xdr:row>
      <xdr:rowOff>113873</xdr:rowOff>
    </xdr:to>
    <xdr:sp macro="" textlink="">
      <xdr:nvSpPr>
        <xdr:cNvPr id="827" name="楕円 826"/>
        <xdr:cNvSpPr/>
      </xdr:nvSpPr>
      <xdr:spPr>
        <a:xfrm>
          <a:off x="18605500" y="9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105000</xdr:rowOff>
    </xdr:from>
    <xdr:ext cx="469744" cy="259045"/>
    <xdr:sp macro="" textlink="">
      <xdr:nvSpPr>
        <xdr:cNvPr id="828" name="テキスト ボックス 827"/>
        <xdr:cNvSpPr txBox="1"/>
      </xdr:nvSpPr>
      <xdr:spPr>
        <a:xfrm>
          <a:off x="18421428" y="987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45636</xdr:rowOff>
    </xdr:from>
    <xdr:to>
      <xdr:col>116</xdr:col>
      <xdr:colOff>63500</xdr:colOff>
      <xdr:row>77</xdr:row>
      <xdr:rowOff>47273</xdr:rowOff>
    </xdr:to>
    <xdr:cxnSp macro="">
      <xdr:nvCxnSpPr>
        <xdr:cNvPr id="855" name="直線コネクタ 854"/>
        <xdr:cNvCxnSpPr/>
      </xdr:nvCxnSpPr>
      <xdr:spPr>
        <a:xfrm>
          <a:off x="21323300" y="13247286"/>
          <a:ext cx="8382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45636</xdr:rowOff>
    </xdr:from>
    <xdr:to>
      <xdr:col>111</xdr:col>
      <xdr:colOff>177800</xdr:colOff>
      <xdr:row>77</xdr:row>
      <xdr:rowOff>59260</xdr:rowOff>
    </xdr:to>
    <xdr:cxnSp macro="">
      <xdr:nvCxnSpPr>
        <xdr:cNvPr id="858" name="直線コネクタ 857"/>
        <xdr:cNvCxnSpPr/>
      </xdr:nvCxnSpPr>
      <xdr:spPr>
        <a:xfrm flipV="1">
          <a:off x="20434300" y="13247286"/>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50501</xdr:rowOff>
    </xdr:from>
    <xdr:to>
      <xdr:col>107</xdr:col>
      <xdr:colOff>50800</xdr:colOff>
      <xdr:row>77</xdr:row>
      <xdr:rowOff>59260</xdr:rowOff>
    </xdr:to>
    <xdr:cxnSp macro="">
      <xdr:nvCxnSpPr>
        <xdr:cNvPr id="861" name="直線コネクタ 860"/>
        <xdr:cNvCxnSpPr/>
      </xdr:nvCxnSpPr>
      <xdr:spPr>
        <a:xfrm>
          <a:off x="19545300" y="13252151"/>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46486</xdr:rowOff>
    </xdr:from>
    <xdr:to>
      <xdr:col>102</xdr:col>
      <xdr:colOff>114300</xdr:colOff>
      <xdr:row>77</xdr:row>
      <xdr:rowOff>50501</xdr:rowOff>
    </xdr:to>
    <xdr:cxnSp macro="">
      <xdr:nvCxnSpPr>
        <xdr:cNvPr id="864" name="直線コネクタ 863"/>
        <xdr:cNvCxnSpPr/>
      </xdr:nvCxnSpPr>
      <xdr:spPr>
        <a:xfrm>
          <a:off x="18656300" y="13248136"/>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8" name="テキスト ボックス 867"/>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167923</xdr:rowOff>
    </xdr:from>
    <xdr:to>
      <xdr:col>116</xdr:col>
      <xdr:colOff>114300</xdr:colOff>
      <xdr:row>77</xdr:row>
      <xdr:rowOff>98073</xdr:rowOff>
    </xdr:to>
    <xdr:sp macro="" textlink="">
      <xdr:nvSpPr>
        <xdr:cNvPr id="874" name="楕円 873"/>
        <xdr:cNvSpPr/>
      </xdr:nvSpPr>
      <xdr:spPr>
        <a:xfrm>
          <a:off x="22110700" y="131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19350</xdr:rowOff>
    </xdr:from>
    <xdr:ext cx="534377" cy="259045"/>
    <xdr:sp macro="" textlink="">
      <xdr:nvSpPr>
        <xdr:cNvPr id="875" name="繰出金該当値テキスト"/>
        <xdr:cNvSpPr txBox="1"/>
      </xdr:nvSpPr>
      <xdr:spPr>
        <a:xfrm>
          <a:off x="22212300" y="130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166286</xdr:rowOff>
    </xdr:from>
    <xdr:to>
      <xdr:col>112</xdr:col>
      <xdr:colOff>38100</xdr:colOff>
      <xdr:row>77</xdr:row>
      <xdr:rowOff>96436</xdr:rowOff>
    </xdr:to>
    <xdr:sp macro="" textlink="">
      <xdr:nvSpPr>
        <xdr:cNvPr id="876" name="楕円 875"/>
        <xdr:cNvSpPr/>
      </xdr:nvSpPr>
      <xdr:spPr>
        <a:xfrm>
          <a:off x="21272500" y="131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112963</xdr:rowOff>
    </xdr:from>
    <xdr:ext cx="534377" cy="259045"/>
    <xdr:sp macro="" textlink="">
      <xdr:nvSpPr>
        <xdr:cNvPr id="877" name="テキスト ボックス 876"/>
        <xdr:cNvSpPr txBox="1"/>
      </xdr:nvSpPr>
      <xdr:spPr>
        <a:xfrm>
          <a:off x="21056111" y="129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8460</xdr:rowOff>
    </xdr:from>
    <xdr:to>
      <xdr:col>107</xdr:col>
      <xdr:colOff>101600</xdr:colOff>
      <xdr:row>77</xdr:row>
      <xdr:rowOff>110060</xdr:rowOff>
    </xdr:to>
    <xdr:sp macro="" textlink="">
      <xdr:nvSpPr>
        <xdr:cNvPr id="878" name="楕円 877"/>
        <xdr:cNvSpPr/>
      </xdr:nvSpPr>
      <xdr:spPr>
        <a:xfrm>
          <a:off x="20383500" y="132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126587</xdr:rowOff>
    </xdr:from>
    <xdr:ext cx="534377" cy="259045"/>
    <xdr:sp macro="" textlink="">
      <xdr:nvSpPr>
        <xdr:cNvPr id="879" name="テキスト ボックス 878"/>
        <xdr:cNvSpPr txBox="1"/>
      </xdr:nvSpPr>
      <xdr:spPr>
        <a:xfrm>
          <a:off x="20167111" y="129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171151</xdr:rowOff>
    </xdr:from>
    <xdr:to>
      <xdr:col>102</xdr:col>
      <xdr:colOff>165100</xdr:colOff>
      <xdr:row>77</xdr:row>
      <xdr:rowOff>101301</xdr:rowOff>
    </xdr:to>
    <xdr:sp macro="" textlink="">
      <xdr:nvSpPr>
        <xdr:cNvPr id="880" name="楕円 879"/>
        <xdr:cNvSpPr/>
      </xdr:nvSpPr>
      <xdr:spPr>
        <a:xfrm>
          <a:off x="19494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117828</xdr:rowOff>
    </xdr:from>
    <xdr:ext cx="534377" cy="259045"/>
    <xdr:sp macro="" textlink="">
      <xdr:nvSpPr>
        <xdr:cNvPr id="881" name="テキスト ボックス 880"/>
        <xdr:cNvSpPr txBox="1"/>
      </xdr:nvSpPr>
      <xdr:spPr>
        <a:xfrm>
          <a:off x="19278111" y="129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167136</xdr:rowOff>
    </xdr:from>
    <xdr:to>
      <xdr:col>98</xdr:col>
      <xdr:colOff>38100</xdr:colOff>
      <xdr:row>77</xdr:row>
      <xdr:rowOff>97286</xdr:rowOff>
    </xdr:to>
    <xdr:sp macro="" textlink="">
      <xdr:nvSpPr>
        <xdr:cNvPr id="882" name="楕円 881"/>
        <xdr:cNvSpPr/>
      </xdr:nvSpPr>
      <xdr:spPr>
        <a:xfrm>
          <a:off x="18605500" y="1319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113813</xdr:rowOff>
    </xdr:from>
    <xdr:ext cx="534377" cy="259045"/>
    <xdr:sp macro="" textlink="">
      <xdr:nvSpPr>
        <xdr:cNvPr id="883" name="テキスト ボックス 882"/>
        <xdr:cNvSpPr txBox="1"/>
      </xdr:nvSpPr>
      <xdr:spPr>
        <a:xfrm>
          <a:off x="18389111" y="129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a:t>
          </a:r>
          <a:r>
            <a:rPr kumimoji="1" lang="en-US" altLang="ja-JP" sz="1300">
              <a:latin typeface="ＭＳ Ｐゴシック" panose="020B0600070205080204" pitchFamily="50" charset="-128"/>
              <a:ea typeface="ＭＳ Ｐゴシック" panose="020B0600070205080204" pitchFamily="50" charset="-128"/>
            </a:rPr>
            <a:t>380,570</a:t>
          </a:r>
          <a:r>
            <a:rPr kumimoji="1" lang="ja-JP" altLang="en-US" sz="1300">
              <a:latin typeface="ＭＳ Ｐゴシック" panose="020B0600070205080204" pitchFamily="50" charset="-128"/>
              <a:ea typeface="ＭＳ Ｐゴシック" panose="020B0600070205080204" pitchFamily="50" charset="-128"/>
            </a:rPr>
            <a:t>円となっている。このうち、主な構成項目である扶助費については、市内に障がい児を対象とした放課後等デイサービス事業所が増加傾向にあることから、利用者の増加に伴い、障がい者通所支援事業費が増加していることに加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年度に施行された子ども子育て支援法による施設型給付費の対象となる施設が増えていることから、平成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年度以降、増加傾向にあり、当市の決算では平成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円の増となり、類似団体との比較では、</a:t>
          </a:r>
          <a:r>
            <a:rPr kumimoji="1" lang="en-US" altLang="ja-JP" sz="1300">
              <a:latin typeface="ＭＳ Ｐゴシック" panose="020B0600070205080204" pitchFamily="50" charset="-128"/>
              <a:ea typeface="ＭＳ Ｐゴシック" panose="020B0600070205080204" pitchFamily="50" charset="-128"/>
            </a:rPr>
            <a:t>17,542</a:t>
          </a:r>
          <a:r>
            <a:rPr kumimoji="1" lang="ja-JP" altLang="en-US" sz="1300">
              <a:latin typeface="ＭＳ Ｐゴシック" panose="020B0600070205080204" pitchFamily="50" charset="-128"/>
              <a:ea typeface="ＭＳ Ｐゴシック" panose="020B0600070205080204" pitchFamily="50" charset="-128"/>
            </a:rPr>
            <a:t>円上回る結果となっている。また、補助費等については、平成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年度以降増加傾向にあったが、えひめ国体が開催された平成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年度をピークに減少に転じている。物件費については、ふるさと納税寄附金の取扱件数が減少したことから、類似団体を</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円下回る結果となっている。人件費については、増加傾向にあり類似団体との比較においては</a:t>
          </a:r>
          <a:r>
            <a:rPr kumimoji="1" lang="en-US" altLang="ja-JP" sz="1300">
              <a:latin typeface="ＭＳ Ｐゴシック" panose="020B0600070205080204" pitchFamily="50" charset="-128"/>
              <a:ea typeface="ＭＳ Ｐゴシック" panose="020B0600070205080204" pitchFamily="50" charset="-128"/>
            </a:rPr>
            <a:t>7,294</a:t>
          </a:r>
          <a:r>
            <a:rPr kumimoji="1" lang="ja-JP" altLang="en-US" sz="1300">
              <a:latin typeface="ＭＳ Ｐゴシック" panose="020B0600070205080204" pitchFamily="50" charset="-128"/>
              <a:ea typeface="ＭＳ Ｐゴシック" panose="020B0600070205080204" pitchFamily="50" charset="-128"/>
            </a:rPr>
            <a:t>円上回っているものの、愛媛県平均並びに全国平均を下回っていることから、定員管理の適正化を図る。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119,893
118,751
234.50
47,292,099
45,627,672
1,043,108
27,184,943
49,000,046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19957</xdr:rowOff>
    </xdr:from>
    <xdr:to>
      <xdr:col>24</xdr:col>
      <xdr:colOff>62865</xdr:colOff>
      <xdr:row>39</xdr:row>
      <xdr:rowOff>118473</xdr:rowOff>
    </xdr:to>
    <xdr:cxnSp macro="">
      <xdr:nvCxnSpPr>
        <xdr:cNvPr id="58" name="直線コネクタ 57"/>
        <xdr:cNvCxnSpPr/>
      </xdr:nvCxnSpPr>
      <xdr:spPr>
        <a:xfrm flipV="1">
          <a:off x="4633595" y="5506357"/>
          <a:ext cx="1270" cy="12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138084</xdr:rowOff>
    </xdr:from>
    <xdr:ext cx="469744" cy="259045"/>
    <xdr:sp macro="" textlink="">
      <xdr:nvSpPr>
        <xdr:cNvPr id="61" name="議会費最大値テキスト"/>
        <xdr:cNvSpPr txBox="1"/>
      </xdr:nvSpPr>
      <xdr:spPr>
        <a:xfrm>
          <a:off x="4686300" y="52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19957</xdr:rowOff>
    </xdr:from>
    <xdr:to>
      <xdr:col>24</xdr:col>
      <xdr:colOff>152400</xdr:colOff>
      <xdr:row>32</xdr:row>
      <xdr:rowOff>19957</xdr:rowOff>
    </xdr:to>
    <xdr:cxnSp macro="">
      <xdr:nvCxnSpPr>
        <xdr:cNvPr id="62" name="直線コネクタ 61"/>
        <xdr:cNvCxnSpPr/>
      </xdr:nvCxnSpPr>
      <xdr:spPr>
        <a:xfrm>
          <a:off x="4546600" y="550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144599</xdr:rowOff>
    </xdr:from>
    <xdr:to>
      <xdr:col>24</xdr:col>
      <xdr:colOff>63500</xdr:colOff>
      <xdr:row>32</xdr:row>
      <xdr:rowOff>67854</xdr:rowOff>
    </xdr:to>
    <xdr:cxnSp macro="">
      <xdr:nvCxnSpPr>
        <xdr:cNvPr id="63" name="直線コネクタ 62"/>
        <xdr:cNvCxnSpPr/>
      </xdr:nvCxnSpPr>
      <xdr:spPr>
        <a:xfrm>
          <a:off x="3797300" y="545954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15620</xdr:rowOff>
    </xdr:from>
    <xdr:ext cx="469744" cy="259045"/>
    <xdr:sp macro="" textlink="">
      <xdr:nvSpPr>
        <xdr:cNvPr id="64" name="議会費平均値テキスト"/>
        <xdr:cNvSpPr txBox="1"/>
      </xdr:nvSpPr>
      <xdr:spPr>
        <a:xfrm>
          <a:off x="4686300" y="601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37193</xdr:rowOff>
    </xdr:from>
    <xdr:to>
      <xdr:col>24</xdr:col>
      <xdr:colOff>114300</xdr:colOff>
      <xdr:row>35</xdr:row>
      <xdr:rowOff>138793</xdr:rowOff>
    </xdr:to>
    <xdr:sp macro="" textlink="">
      <xdr:nvSpPr>
        <xdr:cNvPr id="65" name="フローチャート: 判断 64"/>
        <xdr:cNvSpPr/>
      </xdr:nvSpPr>
      <xdr:spPr>
        <a:xfrm>
          <a:off x="45847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144599</xdr:rowOff>
    </xdr:from>
    <xdr:to>
      <xdr:col>19</xdr:col>
      <xdr:colOff>177800</xdr:colOff>
      <xdr:row>32</xdr:row>
      <xdr:rowOff>15603</xdr:rowOff>
    </xdr:to>
    <xdr:cxnSp macro="">
      <xdr:nvCxnSpPr>
        <xdr:cNvPr id="66" name="直線コネクタ 65"/>
        <xdr:cNvCxnSpPr/>
      </xdr:nvCxnSpPr>
      <xdr:spPr>
        <a:xfrm flipV="1">
          <a:off x="2908300" y="54595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11067</xdr:rowOff>
    </xdr:from>
    <xdr:to>
      <xdr:col>20</xdr:col>
      <xdr:colOff>38100</xdr:colOff>
      <xdr:row>35</xdr:row>
      <xdr:rowOff>112667</xdr:rowOff>
    </xdr:to>
    <xdr:sp macro="" textlink="">
      <xdr:nvSpPr>
        <xdr:cNvPr id="67" name="フローチャート: 判断 66"/>
        <xdr:cNvSpPr/>
      </xdr:nvSpPr>
      <xdr:spPr>
        <a:xfrm>
          <a:off x="3746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103794</xdr:rowOff>
    </xdr:from>
    <xdr:ext cx="469744" cy="259045"/>
    <xdr:sp macro="" textlink="">
      <xdr:nvSpPr>
        <xdr:cNvPr id="68" name="テキスト ボックス 67"/>
        <xdr:cNvSpPr txBox="1"/>
      </xdr:nvSpPr>
      <xdr:spPr>
        <a:xfrm>
          <a:off x="3562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78740</xdr:rowOff>
    </xdr:from>
    <xdr:to>
      <xdr:col>15</xdr:col>
      <xdr:colOff>50800</xdr:colOff>
      <xdr:row>32</xdr:row>
      <xdr:rowOff>15603</xdr:rowOff>
    </xdr:to>
    <xdr:cxnSp macro="">
      <xdr:nvCxnSpPr>
        <xdr:cNvPr id="69" name="直線コネクタ 68"/>
        <xdr:cNvCxnSpPr/>
      </xdr:nvCxnSpPr>
      <xdr:spPr>
        <a:xfrm>
          <a:off x="2019300" y="5222240"/>
          <a:ext cx="8890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141151</xdr:rowOff>
    </xdr:from>
    <xdr:to>
      <xdr:col>15</xdr:col>
      <xdr:colOff>101600</xdr:colOff>
      <xdr:row>35</xdr:row>
      <xdr:rowOff>71301</xdr:rowOff>
    </xdr:to>
    <xdr:sp macro="" textlink="">
      <xdr:nvSpPr>
        <xdr:cNvPr id="70" name="フローチャート: 判断 69"/>
        <xdr:cNvSpPr/>
      </xdr:nvSpPr>
      <xdr:spPr>
        <a:xfrm>
          <a:off x="2857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62428</xdr:rowOff>
    </xdr:from>
    <xdr:ext cx="469744" cy="259045"/>
    <xdr:sp macro="" textlink="">
      <xdr:nvSpPr>
        <xdr:cNvPr id="71" name="テキスト ボックス 70"/>
        <xdr:cNvSpPr txBox="1"/>
      </xdr:nvSpPr>
      <xdr:spPr>
        <a:xfrm>
          <a:off x="2673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78740</xdr:rowOff>
    </xdr:from>
    <xdr:to>
      <xdr:col>10</xdr:col>
      <xdr:colOff>114300</xdr:colOff>
      <xdr:row>30</xdr:row>
      <xdr:rowOff>158206</xdr:rowOff>
    </xdr:to>
    <xdr:cxnSp macro="">
      <xdr:nvCxnSpPr>
        <xdr:cNvPr id="72" name="直線コネクタ 71"/>
        <xdr:cNvCxnSpPr/>
      </xdr:nvCxnSpPr>
      <xdr:spPr>
        <a:xfrm flipV="1">
          <a:off x="1130300" y="522224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75293</xdr:rowOff>
    </xdr:from>
    <xdr:to>
      <xdr:col>10</xdr:col>
      <xdr:colOff>165100</xdr:colOff>
      <xdr:row>34</xdr:row>
      <xdr:rowOff>5443</xdr:rowOff>
    </xdr:to>
    <xdr:sp macro="" textlink="">
      <xdr:nvSpPr>
        <xdr:cNvPr id="73" name="フローチャート: 判断 72"/>
        <xdr:cNvSpPr/>
      </xdr:nvSpPr>
      <xdr:spPr>
        <a:xfrm>
          <a:off x="1968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168020</xdr:rowOff>
    </xdr:from>
    <xdr:ext cx="469744" cy="259045"/>
    <xdr:sp macro="" textlink="">
      <xdr:nvSpPr>
        <xdr:cNvPr id="74" name="テキスト ボックス 73"/>
        <xdr:cNvSpPr txBox="1"/>
      </xdr:nvSpPr>
      <xdr:spPr>
        <a:xfrm>
          <a:off x="1784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105228</xdr:rowOff>
    </xdr:from>
    <xdr:to>
      <xdr:col>6</xdr:col>
      <xdr:colOff>38100</xdr:colOff>
      <xdr:row>33</xdr:row>
      <xdr:rowOff>35378</xdr:rowOff>
    </xdr:to>
    <xdr:sp macro="" textlink="">
      <xdr:nvSpPr>
        <xdr:cNvPr id="75" name="フローチャート: 判断 74"/>
        <xdr:cNvSpPr/>
      </xdr:nvSpPr>
      <xdr:spPr>
        <a:xfrm>
          <a:off x="1079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26505</xdr:rowOff>
    </xdr:from>
    <xdr:ext cx="469744" cy="259045"/>
    <xdr:sp macro="" textlink="">
      <xdr:nvSpPr>
        <xdr:cNvPr id="76" name="テキスト ボックス 75"/>
        <xdr:cNvSpPr txBox="1"/>
      </xdr:nvSpPr>
      <xdr:spPr>
        <a:xfrm>
          <a:off x="895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17054</xdr:rowOff>
    </xdr:from>
    <xdr:to>
      <xdr:col>24</xdr:col>
      <xdr:colOff>114300</xdr:colOff>
      <xdr:row>32</xdr:row>
      <xdr:rowOff>118654</xdr:rowOff>
    </xdr:to>
    <xdr:sp macro="" textlink="">
      <xdr:nvSpPr>
        <xdr:cNvPr id="82" name="楕円 81"/>
        <xdr:cNvSpPr/>
      </xdr:nvSpPr>
      <xdr:spPr>
        <a:xfrm>
          <a:off x="45847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103431</xdr:rowOff>
    </xdr:from>
    <xdr:ext cx="469744" cy="259045"/>
    <xdr:sp macro="" textlink="">
      <xdr:nvSpPr>
        <xdr:cNvPr id="83" name="議会費該当値テキスト"/>
        <xdr:cNvSpPr txBox="1"/>
      </xdr:nvSpPr>
      <xdr:spPr>
        <a:xfrm>
          <a:off x="4686300" y="541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93799</xdr:rowOff>
    </xdr:from>
    <xdr:to>
      <xdr:col>20</xdr:col>
      <xdr:colOff>38100</xdr:colOff>
      <xdr:row>32</xdr:row>
      <xdr:rowOff>23949</xdr:rowOff>
    </xdr:to>
    <xdr:sp macro="" textlink="">
      <xdr:nvSpPr>
        <xdr:cNvPr id="84" name="楕円 83"/>
        <xdr:cNvSpPr/>
      </xdr:nvSpPr>
      <xdr:spPr>
        <a:xfrm>
          <a:off x="3746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40476</xdr:rowOff>
    </xdr:from>
    <xdr:ext cx="469744" cy="259045"/>
    <xdr:sp macro="" textlink="">
      <xdr:nvSpPr>
        <xdr:cNvPr id="85" name="テキスト ボックス 84"/>
        <xdr:cNvSpPr txBox="1"/>
      </xdr:nvSpPr>
      <xdr:spPr>
        <a:xfrm>
          <a:off x="3562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136253</xdr:rowOff>
    </xdr:from>
    <xdr:to>
      <xdr:col>15</xdr:col>
      <xdr:colOff>101600</xdr:colOff>
      <xdr:row>32</xdr:row>
      <xdr:rowOff>66403</xdr:rowOff>
    </xdr:to>
    <xdr:sp macro="" textlink="">
      <xdr:nvSpPr>
        <xdr:cNvPr id="86" name="楕円 85"/>
        <xdr:cNvSpPr/>
      </xdr:nvSpPr>
      <xdr:spPr>
        <a:xfrm>
          <a:off x="2857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82930</xdr:rowOff>
    </xdr:from>
    <xdr:ext cx="469744" cy="259045"/>
    <xdr:sp macro="" textlink="">
      <xdr:nvSpPr>
        <xdr:cNvPr id="87" name="テキスト ボックス 86"/>
        <xdr:cNvSpPr txBox="1"/>
      </xdr:nvSpPr>
      <xdr:spPr>
        <a:xfrm>
          <a:off x="2673428" y="52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27940</xdr:rowOff>
    </xdr:from>
    <xdr:to>
      <xdr:col>10</xdr:col>
      <xdr:colOff>165100</xdr:colOff>
      <xdr:row>30</xdr:row>
      <xdr:rowOff>129540</xdr:rowOff>
    </xdr:to>
    <xdr:sp macro="" textlink="">
      <xdr:nvSpPr>
        <xdr:cNvPr id="88" name="楕円 87"/>
        <xdr:cNvSpPr/>
      </xdr:nvSpPr>
      <xdr:spPr>
        <a:xfrm>
          <a:off x="1968500" y="51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146067</xdr:rowOff>
    </xdr:from>
    <xdr:ext cx="469744" cy="259045"/>
    <xdr:sp macro="" textlink="">
      <xdr:nvSpPr>
        <xdr:cNvPr id="89" name="テキスト ボックス 88"/>
        <xdr:cNvSpPr txBox="1"/>
      </xdr:nvSpPr>
      <xdr:spPr>
        <a:xfrm>
          <a:off x="1784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107406</xdr:rowOff>
    </xdr:from>
    <xdr:to>
      <xdr:col>6</xdr:col>
      <xdr:colOff>38100</xdr:colOff>
      <xdr:row>31</xdr:row>
      <xdr:rowOff>37556</xdr:rowOff>
    </xdr:to>
    <xdr:sp macro="" textlink="">
      <xdr:nvSpPr>
        <xdr:cNvPr id="90" name="楕円 89"/>
        <xdr:cNvSpPr/>
      </xdr:nvSpPr>
      <xdr:spPr>
        <a:xfrm>
          <a:off x="1079500" y="5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54083</xdr:rowOff>
    </xdr:from>
    <xdr:ext cx="469744" cy="259045"/>
    <xdr:sp macro="" textlink="">
      <xdr:nvSpPr>
        <xdr:cNvPr id="91" name="テキスト ボックス 90"/>
        <xdr:cNvSpPr txBox="1"/>
      </xdr:nvSpPr>
      <xdr:spPr>
        <a:xfrm>
          <a:off x="895428"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5" name="直線コネクタ 114"/>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6"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7" name="直線コネクタ 116"/>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8"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9" name="直線コネクタ 118"/>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49239</xdr:rowOff>
    </xdr:from>
    <xdr:to>
      <xdr:col>24</xdr:col>
      <xdr:colOff>63500</xdr:colOff>
      <xdr:row>58</xdr:row>
      <xdr:rowOff>62902</xdr:rowOff>
    </xdr:to>
    <xdr:cxnSp macro="">
      <xdr:nvCxnSpPr>
        <xdr:cNvPr id="120" name="直線コネクタ 119"/>
        <xdr:cNvCxnSpPr/>
      </xdr:nvCxnSpPr>
      <xdr:spPr>
        <a:xfrm>
          <a:off x="3797300" y="9993339"/>
          <a:ext cx="838200" cy="1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21"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2" name="フローチャート: 判断 121"/>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49239</xdr:rowOff>
    </xdr:from>
    <xdr:to>
      <xdr:col>19</xdr:col>
      <xdr:colOff>177800</xdr:colOff>
      <xdr:row>58</xdr:row>
      <xdr:rowOff>79697</xdr:rowOff>
    </xdr:to>
    <xdr:cxnSp macro="">
      <xdr:nvCxnSpPr>
        <xdr:cNvPr id="123" name="直線コネクタ 122"/>
        <xdr:cNvCxnSpPr/>
      </xdr:nvCxnSpPr>
      <xdr:spPr>
        <a:xfrm flipV="1">
          <a:off x="2908300" y="9993339"/>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4" name="フローチャート: 判断 123"/>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5" name="テキスト ボックス 124"/>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54676</xdr:rowOff>
    </xdr:from>
    <xdr:to>
      <xdr:col>15</xdr:col>
      <xdr:colOff>50800</xdr:colOff>
      <xdr:row>58</xdr:row>
      <xdr:rowOff>79697</xdr:rowOff>
    </xdr:to>
    <xdr:cxnSp macro="">
      <xdr:nvCxnSpPr>
        <xdr:cNvPr id="126" name="直線コネクタ 125"/>
        <xdr:cNvCxnSpPr/>
      </xdr:nvCxnSpPr>
      <xdr:spPr>
        <a:xfrm>
          <a:off x="2019300" y="9998776"/>
          <a:ext cx="889000" cy="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7" name="フローチャート: 判断 126"/>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8" name="テキスト ボックス 127"/>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54676</xdr:rowOff>
    </xdr:from>
    <xdr:to>
      <xdr:col>10</xdr:col>
      <xdr:colOff>114300</xdr:colOff>
      <xdr:row>58</xdr:row>
      <xdr:rowOff>62319</xdr:rowOff>
    </xdr:to>
    <xdr:cxnSp macro="">
      <xdr:nvCxnSpPr>
        <xdr:cNvPr id="129" name="直線コネクタ 128"/>
        <xdr:cNvCxnSpPr/>
      </xdr:nvCxnSpPr>
      <xdr:spPr>
        <a:xfrm flipV="1">
          <a:off x="1130300" y="9998776"/>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30" name="フローチャート: 判断 129"/>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31" name="テキスト ボックス 130"/>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2" name="フローチャート: 判断 131"/>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3" name="テキスト ボックス 132"/>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12102</xdr:rowOff>
    </xdr:from>
    <xdr:to>
      <xdr:col>24</xdr:col>
      <xdr:colOff>114300</xdr:colOff>
      <xdr:row>58</xdr:row>
      <xdr:rowOff>113702</xdr:rowOff>
    </xdr:to>
    <xdr:sp macro="" textlink="">
      <xdr:nvSpPr>
        <xdr:cNvPr id="139" name="楕円 138"/>
        <xdr:cNvSpPr/>
      </xdr:nvSpPr>
      <xdr:spPr>
        <a:xfrm>
          <a:off x="4584700" y="99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40"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169889</xdr:rowOff>
    </xdr:from>
    <xdr:to>
      <xdr:col>20</xdr:col>
      <xdr:colOff>38100</xdr:colOff>
      <xdr:row>58</xdr:row>
      <xdr:rowOff>100039</xdr:rowOff>
    </xdr:to>
    <xdr:sp macro="" textlink="">
      <xdr:nvSpPr>
        <xdr:cNvPr id="141" name="楕円 140"/>
        <xdr:cNvSpPr/>
      </xdr:nvSpPr>
      <xdr:spPr>
        <a:xfrm>
          <a:off x="3746500" y="99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91166</xdr:rowOff>
    </xdr:from>
    <xdr:ext cx="534377" cy="259045"/>
    <xdr:sp macro="" textlink="">
      <xdr:nvSpPr>
        <xdr:cNvPr id="142" name="テキスト ボックス 141"/>
        <xdr:cNvSpPr txBox="1"/>
      </xdr:nvSpPr>
      <xdr:spPr>
        <a:xfrm>
          <a:off x="3530111" y="100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28897</xdr:rowOff>
    </xdr:from>
    <xdr:to>
      <xdr:col>15</xdr:col>
      <xdr:colOff>101600</xdr:colOff>
      <xdr:row>58</xdr:row>
      <xdr:rowOff>130497</xdr:rowOff>
    </xdr:to>
    <xdr:sp macro="" textlink="">
      <xdr:nvSpPr>
        <xdr:cNvPr id="143" name="楕円 142"/>
        <xdr:cNvSpPr/>
      </xdr:nvSpPr>
      <xdr:spPr>
        <a:xfrm>
          <a:off x="2857500" y="99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121624</xdr:rowOff>
    </xdr:from>
    <xdr:ext cx="534377" cy="259045"/>
    <xdr:sp macro="" textlink="">
      <xdr:nvSpPr>
        <xdr:cNvPr id="144" name="テキスト ボックス 143"/>
        <xdr:cNvSpPr txBox="1"/>
      </xdr:nvSpPr>
      <xdr:spPr>
        <a:xfrm>
          <a:off x="2641111" y="1006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3876</xdr:rowOff>
    </xdr:from>
    <xdr:to>
      <xdr:col>10</xdr:col>
      <xdr:colOff>165100</xdr:colOff>
      <xdr:row>58</xdr:row>
      <xdr:rowOff>105476</xdr:rowOff>
    </xdr:to>
    <xdr:sp macro="" textlink="">
      <xdr:nvSpPr>
        <xdr:cNvPr id="145" name="楕円 144"/>
        <xdr:cNvSpPr/>
      </xdr:nvSpPr>
      <xdr:spPr>
        <a:xfrm>
          <a:off x="1968500" y="99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96603</xdr:rowOff>
    </xdr:from>
    <xdr:ext cx="534377" cy="259045"/>
    <xdr:sp macro="" textlink="">
      <xdr:nvSpPr>
        <xdr:cNvPr id="146" name="テキスト ボックス 145"/>
        <xdr:cNvSpPr txBox="1"/>
      </xdr:nvSpPr>
      <xdr:spPr>
        <a:xfrm>
          <a:off x="1752111" y="100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11519</xdr:rowOff>
    </xdr:from>
    <xdr:to>
      <xdr:col>6</xdr:col>
      <xdr:colOff>38100</xdr:colOff>
      <xdr:row>58</xdr:row>
      <xdr:rowOff>113119</xdr:rowOff>
    </xdr:to>
    <xdr:sp macro="" textlink="">
      <xdr:nvSpPr>
        <xdr:cNvPr id="147" name="楕円 146"/>
        <xdr:cNvSpPr/>
      </xdr:nvSpPr>
      <xdr:spPr>
        <a:xfrm>
          <a:off x="1079500" y="99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104246</xdr:rowOff>
    </xdr:from>
    <xdr:ext cx="534377" cy="259045"/>
    <xdr:sp macro="" textlink="">
      <xdr:nvSpPr>
        <xdr:cNvPr id="148" name="テキスト ボックス 147"/>
        <xdr:cNvSpPr txBox="1"/>
      </xdr:nvSpPr>
      <xdr:spPr>
        <a:xfrm>
          <a:off x="863111" y="100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3" name="直線コネクタ 172"/>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4"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5" name="直線コネクタ 174"/>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6"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7" name="直線コネクタ 176"/>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167818</xdr:rowOff>
    </xdr:from>
    <xdr:to>
      <xdr:col>24</xdr:col>
      <xdr:colOff>63500</xdr:colOff>
      <xdr:row>72</xdr:row>
      <xdr:rowOff>60376</xdr:rowOff>
    </xdr:to>
    <xdr:cxnSp macro="">
      <xdr:nvCxnSpPr>
        <xdr:cNvPr id="178" name="直線コネクタ 177"/>
        <xdr:cNvCxnSpPr/>
      </xdr:nvCxnSpPr>
      <xdr:spPr>
        <a:xfrm>
          <a:off x="3797300" y="123407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9"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80" name="フローチャート: 判断 179"/>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167818</xdr:rowOff>
    </xdr:from>
    <xdr:to>
      <xdr:col>19</xdr:col>
      <xdr:colOff>177800</xdr:colOff>
      <xdr:row>72</xdr:row>
      <xdr:rowOff>156902</xdr:rowOff>
    </xdr:to>
    <xdr:cxnSp macro="">
      <xdr:nvCxnSpPr>
        <xdr:cNvPr id="181" name="直線コネクタ 180"/>
        <xdr:cNvCxnSpPr/>
      </xdr:nvCxnSpPr>
      <xdr:spPr>
        <a:xfrm flipV="1">
          <a:off x="2908300" y="12340768"/>
          <a:ext cx="889000" cy="1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2" name="フローチャート: 判断 181"/>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3" name="テキスト ボックス 182"/>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156902</xdr:rowOff>
    </xdr:from>
    <xdr:to>
      <xdr:col>15</xdr:col>
      <xdr:colOff>50800</xdr:colOff>
      <xdr:row>74</xdr:row>
      <xdr:rowOff>40754</xdr:rowOff>
    </xdr:to>
    <xdr:cxnSp macro="">
      <xdr:nvCxnSpPr>
        <xdr:cNvPr id="184" name="直線コネクタ 183"/>
        <xdr:cNvCxnSpPr/>
      </xdr:nvCxnSpPr>
      <xdr:spPr>
        <a:xfrm flipV="1">
          <a:off x="2019300" y="12501302"/>
          <a:ext cx="889000" cy="2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5" name="フローチャート: 判断 184"/>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6" name="テキスト ボックス 185"/>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xdr:rowOff>
    </xdr:from>
    <xdr:to>
      <xdr:col>10</xdr:col>
      <xdr:colOff>114300</xdr:colOff>
      <xdr:row>74</xdr:row>
      <xdr:rowOff>40754</xdr:rowOff>
    </xdr:to>
    <xdr:cxnSp macro="">
      <xdr:nvCxnSpPr>
        <xdr:cNvPr id="187" name="直線コネクタ 186"/>
        <xdr:cNvCxnSpPr/>
      </xdr:nvCxnSpPr>
      <xdr:spPr>
        <a:xfrm>
          <a:off x="1130300" y="12687344"/>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8" name="フローチャート: 判断 187"/>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9" name="テキスト ボックス 188"/>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90" name="フローチャート: 判断 189"/>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91" name="テキスト ボックス 190"/>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9576</xdr:rowOff>
    </xdr:from>
    <xdr:to>
      <xdr:col>24</xdr:col>
      <xdr:colOff>114300</xdr:colOff>
      <xdr:row>72</xdr:row>
      <xdr:rowOff>111176</xdr:rowOff>
    </xdr:to>
    <xdr:sp macro="" textlink="">
      <xdr:nvSpPr>
        <xdr:cNvPr id="197" name="楕円 196"/>
        <xdr:cNvSpPr/>
      </xdr:nvSpPr>
      <xdr:spPr>
        <a:xfrm>
          <a:off x="4584700" y="12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32453</xdr:rowOff>
    </xdr:from>
    <xdr:ext cx="599010" cy="259045"/>
    <xdr:sp macro="" textlink="">
      <xdr:nvSpPr>
        <xdr:cNvPr id="198" name="民生費該当値テキスト"/>
        <xdr:cNvSpPr txBox="1"/>
      </xdr:nvSpPr>
      <xdr:spPr>
        <a:xfrm>
          <a:off x="4686300" y="1220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117018</xdr:rowOff>
    </xdr:from>
    <xdr:to>
      <xdr:col>20</xdr:col>
      <xdr:colOff>38100</xdr:colOff>
      <xdr:row>72</xdr:row>
      <xdr:rowOff>47168</xdr:rowOff>
    </xdr:to>
    <xdr:sp macro="" textlink="">
      <xdr:nvSpPr>
        <xdr:cNvPr id="199" name="楕円 198"/>
        <xdr:cNvSpPr/>
      </xdr:nvSpPr>
      <xdr:spPr>
        <a:xfrm>
          <a:off x="3746500" y="1228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63695</xdr:rowOff>
    </xdr:from>
    <xdr:ext cx="599010" cy="259045"/>
    <xdr:sp macro="" textlink="">
      <xdr:nvSpPr>
        <xdr:cNvPr id="200" name="テキスト ボックス 199"/>
        <xdr:cNvSpPr txBox="1"/>
      </xdr:nvSpPr>
      <xdr:spPr>
        <a:xfrm>
          <a:off x="3497795" y="120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106102</xdr:rowOff>
    </xdr:from>
    <xdr:to>
      <xdr:col>15</xdr:col>
      <xdr:colOff>101600</xdr:colOff>
      <xdr:row>73</xdr:row>
      <xdr:rowOff>36252</xdr:rowOff>
    </xdr:to>
    <xdr:sp macro="" textlink="">
      <xdr:nvSpPr>
        <xdr:cNvPr id="201" name="楕円 200"/>
        <xdr:cNvSpPr/>
      </xdr:nvSpPr>
      <xdr:spPr>
        <a:xfrm>
          <a:off x="2857500" y="124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52779</xdr:rowOff>
    </xdr:from>
    <xdr:ext cx="599010" cy="259045"/>
    <xdr:sp macro="" textlink="">
      <xdr:nvSpPr>
        <xdr:cNvPr id="202" name="テキスト ボックス 201"/>
        <xdr:cNvSpPr txBox="1"/>
      </xdr:nvSpPr>
      <xdr:spPr>
        <a:xfrm>
          <a:off x="2608795" y="1222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161404</xdr:rowOff>
    </xdr:from>
    <xdr:to>
      <xdr:col>10</xdr:col>
      <xdr:colOff>165100</xdr:colOff>
      <xdr:row>74</xdr:row>
      <xdr:rowOff>91554</xdr:rowOff>
    </xdr:to>
    <xdr:sp macro="" textlink="">
      <xdr:nvSpPr>
        <xdr:cNvPr id="203" name="楕円 202"/>
        <xdr:cNvSpPr/>
      </xdr:nvSpPr>
      <xdr:spPr>
        <a:xfrm>
          <a:off x="1968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108081</xdr:rowOff>
    </xdr:from>
    <xdr:ext cx="599010" cy="259045"/>
    <xdr:sp macro="" textlink="">
      <xdr:nvSpPr>
        <xdr:cNvPr id="204" name="テキスト ボックス 203"/>
        <xdr:cNvSpPr txBox="1"/>
      </xdr:nvSpPr>
      <xdr:spPr>
        <a:xfrm>
          <a:off x="1719795" y="124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120694</xdr:rowOff>
    </xdr:from>
    <xdr:to>
      <xdr:col>6</xdr:col>
      <xdr:colOff>38100</xdr:colOff>
      <xdr:row>74</xdr:row>
      <xdr:rowOff>50844</xdr:rowOff>
    </xdr:to>
    <xdr:sp macro="" textlink="">
      <xdr:nvSpPr>
        <xdr:cNvPr id="205" name="楕円 204"/>
        <xdr:cNvSpPr/>
      </xdr:nvSpPr>
      <xdr:spPr>
        <a:xfrm>
          <a:off x="1079500" y="126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67371</xdr:rowOff>
    </xdr:from>
    <xdr:ext cx="599010" cy="259045"/>
    <xdr:sp macro="" textlink="">
      <xdr:nvSpPr>
        <xdr:cNvPr id="206" name="テキスト ボックス 205"/>
        <xdr:cNvSpPr txBox="1"/>
      </xdr:nvSpPr>
      <xdr:spPr>
        <a:xfrm>
          <a:off x="830795" y="124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31" name="直線コネクタ 230"/>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2"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3" name="直線コネクタ 232"/>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4"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5" name="直線コネクタ 234"/>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136843</xdr:rowOff>
    </xdr:from>
    <xdr:to>
      <xdr:col>24</xdr:col>
      <xdr:colOff>63500</xdr:colOff>
      <xdr:row>97</xdr:row>
      <xdr:rowOff>164885</xdr:rowOff>
    </xdr:to>
    <xdr:cxnSp macro="">
      <xdr:nvCxnSpPr>
        <xdr:cNvPr id="236" name="直線コネクタ 235"/>
        <xdr:cNvCxnSpPr/>
      </xdr:nvCxnSpPr>
      <xdr:spPr>
        <a:xfrm>
          <a:off x="3797300" y="16253143"/>
          <a:ext cx="838200" cy="5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7"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8" name="フローチャート: 判断 237"/>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136843</xdr:rowOff>
    </xdr:from>
    <xdr:to>
      <xdr:col>19</xdr:col>
      <xdr:colOff>177800</xdr:colOff>
      <xdr:row>96</xdr:row>
      <xdr:rowOff>105677</xdr:rowOff>
    </xdr:to>
    <xdr:cxnSp macro="">
      <xdr:nvCxnSpPr>
        <xdr:cNvPr id="239" name="直線コネクタ 238"/>
        <xdr:cNvCxnSpPr/>
      </xdr:nvCxnSpPr>
      <xdr:spPr>
        <a:xfrm flipV="1">
          <a:off x="2908300" y="16253143"/>
          <a:ext cx="889000" cy="3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40" name="フローチャート: 判断 239"/>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41" name="テキスト ボックス 240"/>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105677</xdr:rowOff>
    </xdr:from>
    <xdr:to>
      <xdr:col>15</xdr:col>
      <xdr:colOff>50800</xdr:colOff>
      <xdr:row>97</xdr:row>
      <xdr:rowOff>57062</xdr:rowOff>
    </xdr:to>
    <xdr:cxnSp macro="">
      <xdr:nvCxnSpPr>
        <xdr:cNvPr id="242" name="直線コネクタ 241"/>
        <xdr:cNvCxnSpPr/>
      </xdr:nvCxnSpPr>
      <xdr:spPr>
        <a:xfrm flipV="1">
          <a:off x="2019300" y="16564877"/>
          <a:ext cx="889000" cy="1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3" name="フローチャート: 判断 242"/>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4" name="テキスト ボックス 243"/>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57062</xdr:rowOff>
    </xdr:from>
    <xdr:to>
      <xdr:col>10</xdr:col>
      <xdr:colOff>114300</xdr:colOff>
      <xdr:row>97</xdr:row>
      <xdr:rowOff>133908</xdr:rowOff>
    </xdr:to>
    <xdr:cxnSp macro="">
      <xdr:nvCxnSpPr>
        <xdr:cNvPr id="245" name="直線コネクタ 244"/>
        <xdr:cNvCxnSpPr/>
      </xdr:nvCxnSpPr>
      <xdr:spPr>
        <a:xfrm flipV="1">
          <a:off x="1130300" y="16687712"/>
          <a:ext cx="8890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6" name="フローチャート: 判断 245"/>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7" name="テキスト ボックス 246"/>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8" name="フローチャート: 判断 247"/>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9" name="テキスト ボックス 248"/>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114085</xdr:rowOff>
    </xdr:from>
    <xdr:to>
      <xdr:col>24</xdr:col>
      <xdr:colOff>114300</xdr:colOff>
      <xdr:row>98</xdr:row>
      <xdr:rowOff>44235</xdr:rowOff>
    </xdr:to>
    <xdr:sp macro="" textlink="">
      <xdr:nvSpPr>
        <xdr:cNvPr id="255" name="楕円 254"/>
        <xdr:cNvSpPr/>
      </xdr:nvSpPr>
      <xdr:spPr>
        <a:xfrm>
          <a:off x="4584700" y="16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92512</xdr:rowOff>
    </xdr:from>
    <xdr:ext cx="534377" cy="259045"/>
    <xdr:sp macro="" textlink="">
      <xdr:nvSpPr>
        <xdr:cNvPr id="256" name="衛生費該当値テキスト"/>
        <xdr:cNvSpPr txBox="1"/>
      </xdr:nvSpPr>
      <xdr:spPr>
        <a:xfrm>
          <a:off x="4686300" y="16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86043</xdr:rowOff>
    </xdr:from>
    <xdr:to>
      <xdr:col>20</xdr:col>
      <xdr:colOff>38100</xdr:colOff>
      <xdr:row>95</xdr:row>
      <xdr:rowOff>16193</xdr:rowOff>
    </xdr:to>
    <xdr:sp macro="" textlink="">
      <xdr:nvSpPr>
        <xdr:cNvPr id="257" name="楕円 256"/>
        <xdr:cNvSpPr/>
      </xdr:nvSpPr>
      <xdr:spPr>
        <a:xfrm>
          <a:off x="3746500" y="162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7320</xdr:rowOff>
    </xdr:from>
    <xdr:ext cx="534377" cy="259045"/>
    <xdr:sp macro="" textlink="">
      <xdr:nvSpPr>
        <xdr:cNvPr id="258" name="テキスト ボックス 257"/>
        <xdr:cNvSpPr txBox="1"/>
      </xdr:nvSpPr>
      <xdr:spPr>
        <a:xfrm>
          <a:off x="3530111" y="162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54877</xdr:rowOff>
    </xdr:from>
    <xdr:to>
      <xdr:col>15</xdr:col>
      <xdr:colOff>101600</xdr:colOff>
      <xdr:row>96</xdr:row>
      <xdr:rowOff>156477</xdr:rowOff>
    </xdr:to>
    <xdr:sp macro="" textlink="">
      <xdr:nvSpPr>
        <xdr:cNvPr id="259" name="楕円 258"/>
        <xdr:cNvSpPr/>
      </xdr:nvSpPr>
      <xdr:spPr>
        <a:xfrm>
          <a:off x="2857500" y="165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147604</xdr:rowOff>
    </xdr:from>
    <xdr:ext cx="534377" cy="259045"/>
    <xdr:sp macro="" textlink="">
      <xdr:nvSpPr>
        <xdr:cNvPr id="260" name="テキスト ボックス 259"/>
        <xdr:cNvSpPr txBox="1"/>
      </xdr:nvSpPr>
      <xdr:spPr>
        <a:xfrm>
          <a:off x="2641111" y="166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6262</xdr:rowOff>
    </xdr:from>
    <xdr:to>
      <xdr:col>10</xdr:col>
      <xdr:colOff>165100</xdr:colOff>
      <xdr:row>97</xdr:row>
      <xdr:rowOff>107862</xdr:rowOff>
    </xdr:to>
    <xdr:sp macro="" textlink="">
      <xdr:nvSpPr>
        <xdr:cNvPr id="261" name="楕円 260"/>
        <xdr:cNvSpPr/>
      </xdr:nvSpPr>
      <xdr:spPr>
        <a:xfrm>
          <a:off x="19685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62" name="テキスト ボックス 261"/>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83108</xdr:rowOff>
    </xdr:from>
    <xdr:to>
      <xdr:col>6</xdr:col>
      <xdr:colOff>38100</xdr:colOff>
      <xdr:row>98</xdr:row>
      <xdr:rowOff>13258</xdr:rowOff>
    </xdr:to>
    <xdr:sp macro="" textlink="">
      <xdr:nvSpPr>
        <xdr:cNvPr id="263" name="楕円 262"/>
        <xdr:cNvSpPr/>
      </xdr:nvSpPr>
      <xdr:spPr>
        <a:xfrm>
          <a:off x="10795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4385</xdr:rowOff>
    </xdr:from>
    <xdr:ext cx="534377" cy="259045"/>
    <xdr:sp macro="" textlink="">
      <xdr:nvSpPr>
        <xdr:cNvPr id="264" name="テキスト ボックス 263"/>
        <xdr:cNvSpPr txBox="1"/>
      </xdr:nvSpPr>
      <xdr:spPr>
        <a:xfrm>
          <a:off x="863111" y="16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6" name="直線コネクタ 285"/>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7"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8" name="直線コネクタ 287"/>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9"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0" name="直線コネクタ 289"/>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31984</xdr:rowOff>
    </xdr:from>
    <xdr:to>
      <xdr:col>55</xdr:col>
      <xdr:colOff>0</xdr:colOff>
      <xdr:row>37</xdr:row>
      <xdr:rowOff>47620</xdr:rowOff>
    </xdr:to>
    <xdr:cxnSp macro="">
      <xdr:nvCxnSpPr>
        <xdr:cNvPr id="291" name="直線コネクタ 290"/>
        <xdr:cNvCxnSpPr/>
      </xdr:nvCxnSpPr>
      <xdr:spPr>
        <a:xfrm>
          <a:off x="9639300" y="6375634"/>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22156</xdr:rowOff>
    </xdr:from>
    <xdr:ext cx="469744" cy="259045"/>
    <xdr:sp macro="" textlink="">
      <xdr:nvSpPr>
        <xdr:cNvPr id="292" name="労働費平均値テキスト"/>
        <xdr:cNvSpPr txBox="1"/>
      </xdr:nvSpPr>
      <xdr:spPr>
        <a:xfrm>
          <a:off x="10528300" y="636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3" name="フローチャート: 判断 292"/>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31984</xdr:rowOff>
    </xdr:from>
    <xdr:to>
      <xdr:col>50</xdr:col>
      <xdr:colOff>114300</xdr:colOff>
      <xdr:row>37</xdr:row>
      <xdr:rowOff>36556</xdr:rowOff>
    </xdr:to>
    <xdr:cxnSp macro="">
      <xdr:nvCxnSpPr>
        <xdr:cNvPr id="294" name="直線コネクタ 293"/>
        <xdr:cNvCxnSpPr/>
      </xdr:nvCxnSpPr>
      <xdr:spPr>
        <a:xfrm flipV="1">
          <a:off x="8750300" y="63756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5" name="フローチャート: 判断 294"/>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145783</xdr:rowOff>
    </xdr:from>
    <xdr:ext cx="469744" cy="259045"/>
    <xdr:sp macro="" textlink="">
      <xdr:nvSpPr>
        <xdr:cNvPr id="296" name="テキスト ボックス 295"/>
        <xdr:cNvSpPr txBox="1"/>
      </xdr:nvSpPr>
      <xdr:spPr>
        <a:xfrm>
          <a:off x="9404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32533</xdr:rowOff>
    </xdr:from>
    <xdr:to>
      <xdr:col>45</xdr:col>
      <xdr:colOff>177800</xdr:colOff>
      <xdr:row>37</xdr:row>
      <xdr:rowOff>36556</xdr:rowOff>
    </xdr:to>
    <xdr:cxnSp macro="">
      <xdr:nvCxnSpPr>
        <xdr:cNvPr id="297" name="直線コネクタ 296"/>
        <xdr:cNvCxnSpPr/>
      </xdr:nvCxnSpPr>
      <xdr:spPr>
        <a:xfrm>
          <a:off x="7861300" y="637618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8" name="フローチャート: 判断 297"/>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155750</xdr:rowOff>
    </xdr:from>
    <xdr:ext cx="469744" cy="259045"/>
    <xdr:sp macro="" textlink="">
      <xdr:nvSpPr>
        <xdr:cNvPr id="299" name="テキスト ボックス 298"/>
        <xdr:cNvSpPr txBox="1"/>
      </xdr:nvSpPr>
      <xdr:spPr>
        <a:xfrm>
          <a:off x="8515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32533</xdr:rowOff>
    </xdr:from>
    <xdr:to>
      <xdr:col>41</xdr:col>
      <xdr:colOff>50800</xdr:colOff>
      <xdr:row>37</xdr:row>
      <xdr:rowOff>58319</xdr:rowOff>
    </xdr:to>
    <xdr:cxnSp macro="">
      <xdr:nvCxnSpPr>
        <xdr:cNvPr id="300" name="直線コネクタ 299"/>
        <xdr:cNvCxnSpPr/>
      </xdr:nvCxnSpPr>
      <xdr:spPr>
        <a:xfrm flipV="1">
          <a:off x="6972300" y="6376183"/>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301" name="フローチャート: 判断 300"/>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156115</xdr:rowOff>
    </xdr:from>
    <xdr:ext cx="469744" cy="259045"/>
    <xdr:sp macro="" textlink="">
      <xdr:nvSpPr>
        <xdr:cNvPr id="302" name="テキスト ボックス 301"/>
        <xdr:cNvSpPr txBox="1"/>
      </xdr:nvSpPr>
      <xdr:spPr>
        <a:xfrm>
          <a:off x="7626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3" name="フローチャート: 判断 302"/>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22155</xdr:rowOff>
    </xdr:from>
    <xdr:ext cx="469744" cy="259045"/>
    <xdr:sp macro="" textlink="">
      <xdr:nvSpPr>
        <xdr:cNvPr id="304" name="テキスト ボックス 303"/>
        <xdr:cNvSpPr txBox="1"/>
      </xdr:nvSpPr>
      <xdr:spPr>
        <a:xfrm>
          <a:off x="6737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168270</xdr:rowOff>
    </xdr:from>
    <xdr:to>
      <xdr:col>55</xdr:col>
      <xdr:colOff>50800</xdr:colOff>
      <xdr:row>37</xdr:row>
      <xdr:rowOff>98420</xdr:rowOff>
    </xdr:to>
    <xdr:sp macro="" textlink="">
      <xdr:nvSpPr>
        <xdr:cNvPr id="310" name="楕円 309"/>
        <xdr:cNvSpPr/>
      </xdr:nvSpPr>
      <xdr:spPr>
        <a:xfrm>
          <a:off x="104267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19697</xdr:rowOff>
    </xdr:from>
    <xdr:ext cx="469744" cy="259045"/>
    <xdr:sp macro="" textlink="">
      <xdr:nvSpPr>
        <xdr:cNvPr id="311" name="労働費該当値テキスト"/>
        <xdr:cNvSpPr txBox="1"/>
      </xdr:nvSpPr>
      <xdr:spPr>
        <a:xfrm>
          <a:off x="10528300" y="619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152634</xdr:rowOff>
    </xdr:from>
    <xdr:to>
      <xdr:col>50</xdr:col>
      <xdr:colOff>165100</xdr:colOff>
      <xdr:row>37</xdr:row>
      <xdr:rowOff>82784</xdr:rowOff>
    </xdr:to>
    <xdr:sp macro="" textlink="">
      <xdr:nvSpPr>
        <xdr:cNvPr id="312" name="楕円 311"/>
        <xdr:cNvSpPr/>
      </xdr:nvSpPr>
      <xdr:spPr>
        <a:xfrm>
          <a:off x="9588500" y="63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99311</xdr:rowOff>
    </xdr:from>
    <xdr:ext cx="469744" cy="259045"/>
    <xdr:sp macro="" textlink="">
      <xdr:nvSpPr>
        <xdr:cNvPr id="313" name="テキスト ボックス 312"/>
        <xdr:cNvSpPr txBox="1"/>
      </xdr:nvSpPr>
      <xdr:spPr>
        <a:xfrm>
          <a:off x="9404428" y="610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157206</xdr:rowOff>
    </xdr:from>
    <xdr:to>
      <xdr:col>46</xdr:col>
      <xdr:colOff>38100</xdr:colOff>
      <xdr:row>37</xdr:row>
      <xdr:rowOff>87356</xdr:rowOff>
    </xdr:to>
    <xdr:sp macro="" textlink="">
      <xdr:nvSpPr>
        <xdr:cNvPr id="314" name="楕円 313"/>
        <xdr:cNvSpPr/>
      </xdr:nvSpPr>
      <xdr:spPr>
        <a:xfrm>
          <a:off x="86995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103883</xdr:rowOff>
    </xdr:from>
    <xdr:ext cx="469744" cy="259045"/>
    <xdr:sp macro="" textlink="">
      <xdr:nvSpPr>
        <xdr:cNvPr id="315" name="テキスト ボックス 314"/>
        <xdr:cNvSpPr txBox="1"/>
      </xdr:nvSpPr>
      <xdr:spPr>
        <a:xfrm>
          <a:off x="8515428" y="61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153183</xdr:rowOff>
    </xdr:from>
    <xdr:to>
      <xdr:col>41</xdr:col>
      <xdr:colOff>101600</xdr:colOff>
      <xdr:row>37</xdr:row>
      <xdr:rowOff>83333</xdr:rowOff>
    </xdr:to>
    <xdr:sp macro="" textlink="">
      <xdr:nvSpPr>
        <xdr:cNvPr id="316" name="楕円 315"/>
        <xdr:cNvSpPr/>
      </xdr:nvSpPr>
      <xdr:spPr>
        <a:xfrm>
          <a:off x="7810500" y="63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99860</xdr:rowOff>
    </xdr:from>
    <xdr:ext cx="469744" cy="259045"/>
    <xdr:sp macro="" textlink="">
      <xdr:nvSpPr>
        <xdr:cNvPr id="317" name="テキスト ボックス 316"/>
        <xdr:cNvSpPr txBox="1"/>
      </xdr:nvSpPr>
      <xdr:spPr>
        <a:xfrm>
          <a:off x="7626428" y="61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7519</xdr:rowOff>
    </xdr:from>
    <xdr:to>
      <xdr:col>36</xdr:col>
      <xdr:colOff>165100</xdr:colOff>
      <xdr:row>37</xdr:row>
      <xdr:rowOff>109119</xdr:rowOff>
    </xdr:to>
    <xdr:sp macro="" textlink="">
      <xdr:nvSpPr>
        <xdr:cNvPr id="318" name="楕円 317"/>
        <xdr:cNvSpPr/>
      </xdr:nvSpPr>
      <xdr:spPr>
        <a:xfrm>
          <a:off x="692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125646</xdr:rowOff>
    </xdr:from>
    <xdr:ext cx="469744" cy="259045"/>
    <xdr:sp macro="" textlink="">
      <xdr:nvSpPr>
        <xdr:cNvPr id="319" name="テキスト ボックス 318"/>
        <xdr:cNvSpPr txBox="1"/>
      </xdr:nvSpPr>
      <xdr:spPr>
        <a:xfrm>
          <a:off x="6737428" y="61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5" name="直線コネクタ 344"/>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6"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7" name="直線コネクタ 346"/>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8"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9" name="直線コネクタ 348"/>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90877</xdr:rowOff>
    </xdr:from>
    <xdr:to>
      <xdr:col>55</xdr:col>
      <xdr:colOff>0</xdr:colOff>
      <xdr:row>58</xdr:row>
      <xdr:rowOff>109525</xdr:rowOff>
    </xdr:to>
    <xdr:cxnSp macro="">
      <xdr:nvCxnSpPr>
        <xdr:cNvPr id="350" name="直線コネクタ 349"/>
        <xdr:cNvCxnSpPr/>
      </xdr:nvCxnSpPr>
      <xdr:spPr>
        <a:xfrm flipV="1">
          <a:off x="9639300" y="10034977"/>
          <a:ext cx="8382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51"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2" name="フローチャート: 判断 351"/>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109525</xdr:rowOff>
    </xdr:from>
    <xdr:to>
      <xdr:col>50</xdr:col>
      <xdr:colOff>114300</xdr:colOff>
      <xdr:row>58</xdr:row>
      <xdr:rowOff>114815</xdr:rowOff>
    </xdr:to>
    <xdr:cxnSp macro="">
      <xdr:nvCxnSpPr>
        <xdr:cNvPr id="353" name="直線コネクタ 352"/>
        <xdr:cNvCxnSpPr/>
      </xdr:nvCxnSpPr>
      <xdr:spPr>
        <a:xfrm flipV="1">
          <a:off x="8750300" y="1005362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4" name="フローチャート: 判断 353"/>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5" name="テキスト ボックス 354"/>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114815</xdr:rowOff>
    </xdr:from>
    <xdr:to>
      <xdr:col>45</xdr:col>
      <xdr:colOff>177800</xdr:colOff>
      <xdr:row>58</xdr:row>
      <xdr:rowOff>121706</xdr:rowOff>
    </xdr:to>
    <xdr:cxnSp macro="">
      <xdr:nvCxnSpPr>
        <xdr:cNvPr id="356" name="直線コネクタ 355"/>
        <xdr:cNvCxnSpPr/>
      </xdr:nvCxnSpPr>
      <xdr:spPr>
        <a:xfrm flipV="1">
          <a:off x="7861300" y="1005891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7" name="フローチャート: 判断 356"/>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8" name="テキスト ボックス 357"/>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71969</xdr:rowOff>
    </xdr:from>
    <xdr:to>
      <xdr:col>41</xdr:col>
      <xdr:colOff>50800</xdr:colOff>
      <xdr:row>58</xdr:row>
      <xdr:rowOff>121706</xdr:rowOff>
    </xdr:to>
    <xdr:cxnSp macro="">
      <xdr:nvCxnSpPr>
        <xdr:cNvPr id="359" name="直線コネクタ 358"/>
        <xdr:cNvCxnSpPr/>
      </xdr:nvCxnSpPr>
      <xdr:spPr>
        <a:xfrm>
          <a:off x="6972300" y="10016069"/>
          <a:ext cx="8890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0" name="フローチャート: 判断 359"/>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61" name="テキスト ボックス 360"/>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2" name="フローチャート: 判断 361"/>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3" name="テキスト ボックス 362"/>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40077</xdr:rowOff>
    </xdr:from>
    <xdr:to>
      <xdr:col>55</xdr:col>
      <xdr:colOff>50800</xdr:colOff>
      <xdr:row>58</xdr:row>
      <xdr:rowOff>141677</xdr:rowOff>
    </xdr:to>
    <xdr:sp macro="" textlink="">
      <xdr:nvSpPr>
        <xdr:cNvPr id="369" name="楕円 368"/>
        <xdr:cNvSpPr/>
      </xdr:nvSpPr>
      <xdr:spPr>
        <a:xfrm>
          <a:off x="10426700" y="99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18504</xdr:rowOff>
    </xdr:from>
    <xdr:ext cx="469744" cy="259045"/>
    <xdr:sp macro="" textlink="">
      <xdr:nvSpPr>
        <xdr:cNvPr id="370" name="農林水産業費該当値テキスト"/>
        <xdr:cNvSpPr txBox="1"/>
      </xdr:nvSpPr>
      <xdr:spPr>
        <a:xfrm>
          <a:off x="10528300" y="996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58725</xdr:rowOff>
    </xdr:from>
    <xdr:to>
      <xdr:col>50</xdr:col>
      <xdr:colOff>165100</xdr:colOff>
      <xdr:row>58</xdr:row>
      <xdr:rowOff>160325</xdr:rowOff>
    </xdr:to>
    <xdr:sp macro="" textlink="">
      <xdr:nvSpPr>
        <xdr:cNvPr id="371" name="楕円 370"/>
        <xdr:cNvSpPr/>
      </xdr:nvSpPr>
      <xdr:spPr>
        <a:xfrm>
          <a:off x="9588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151452</xdr:rowOff>
    </xdr:from>
    <xdr:ext cx="469744" cy="259045"/>
    <xdr:sp macro="" textlink="">
      <xdr:nvSpPr>
        <xdr:cNvPr id="372" name="テキスト ボックス 371"/>
        <xdr:cNvSpPr txBox="1"/>
      </xdr:nvSpPr>
      <xdr:spPr>
        <a:xfrm>
          <a:off x="9404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64015</xdr:rowOff>
    </xdr:from>
    <xdr:to>
      <xdr:col>46</xdr:col>
      <xdr:colOff>38100</xdr:colOff>
      <xdr:row>58</xdr:row>
      <xdr:rowOff>165615</xdr:rowOff>
    </xdr:to>
    <xdr:sp macro="" textlink="">
      <xdr:nvSpPr>
        <xdr:cNvPr id="373" name="楕円 372"/>
        <xdr:cNvSpPr/>
      </xdr:nvSpPr>
      <xdr:spPr>
        <a:xfrm>
          <a:off x="8699500" y="10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156742</xdr:rowOff>
    </xdr:from>
    <xdr:ext cx="469744" cy="259045"/>
    <xdr:sp macro="" textlink="">
      <xdr:nvSpPr>
        <xdr:cNvPr id="374" name="テキスト ボックス 373"/>
        <xdr:cNvSpPr txBox="1"/>
      </xdr:nvSpPr>
      <xdr:spPr>
        <a:xfrm>
          <a:off x="8515428" y="1010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70906</xdr:rowOff>
    </xdr:from>
    <xdr:to>
      <xdr:col>41</xdr:col>
      <xdr:colOff>101600</xdr:colOff>
      <xdr:row>59</xdr:row>
      <xdr:rowOff>1056</xdr:rowOff>
    </xdr:to>
    <xdr:sp macro="" textlink="">
      <xdr:nvSpPr>
        <xdr:cNvPr id="375" name="楕円 374"/>
        <xdr:cNvSpPr/>
      </xdr:nvSpPr>
      <xdr:spPr>
        <a:xfrm>
          <a:off x="7810500" y="100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163633</xdr:rowOff>
    </xdr:from>
    <xdr:ext cx="469744" cy="259045"/>
    <xdr:sp macro="" textlink="">
      <xdr:nvSpPr>
        <xdr:cNvPr id="376" name="テキスト ボックス 375"/>
        <xdr:cNvSpPr txBox="1"/>
      </xdr:nvSpPr>
      <xdr:spPr>
        <a:xfrm>
          <a:off x="7626428" y="101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21169</xdr:rowOff>
    </xdr:from>
    <xdr:to>
      <xdr:col>36</xdr:col>
      <xdr:colOff>165100</xdr:colOff>
      <xdr:row>58</xdr:row>
      <xdr:rowOff>122769</xdr:rowOff>
    </xdr:to>
    <xdr:sp macro="" textlink="">
      <xdr:nvSpPr>
        <xdr:cNvPr id="377" name="楕円 376"/>
        <xdr:cNvSpPr/>
      </xdr:nvSpPr>
      <xdr:spPr>
        <a:xfrm>
          <a:off x="6921500" y="99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113896</xdr:rowOff>
    </xdr:from>
    <xdr:ext cx="469744" cy="259045"/>
    <xdr:sp macro="" textlink="">
      <xdr:nvSpPr>
        <xdr:cNvPr id="378" name="テキスト ボックス 377"/>
        <xdr:cNvSpPr txBox="1"/>
      </xdr:nvSpPr>
      <xdr:spPr>
        <a:xfrm>
          <a:off x="6737428" y="1005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0" name="直線コネクタ 399"/>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1"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2" name="直線コネクタ 401"/>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3"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4" name="直線コネクタ 403"/>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128132</xdr:rowOff>
    </xdr:from>
    <xdr:to>
      <xdr:col>55</xdr:col>
      <xdr:colOff>0</xdr:colOff>
      <xdr:row>75</xdr:row>
      <xdr:rowOff>81042</xdr:rowOff>
    </xdr:to>
    <xdr:cxnSp macro="">
      <xdr:nvCxnSpPr>
        <xdr:cNvPr id="405" name="直線コネクタ 404"/>
        <xdr:cNvCxnSpPr/>
      </xdr:nvCxnSpPr>
      <xdr:spPr>
        <a:xfrm>
          <a:off x="9639300" y="12815432"/>
          <a:ext cx="838200" cy="1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6"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7" name="フローチャート: 判断 406"/>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128132</xdr:rowOff>
    </xdr:from>
    <xdr:to>
      <xdr:col>50</xdr:col>
      <xdr:colOff>114300</xdr:colOff>
      <xdr:row>75</xdr:row>
      <xdr:rowOff>135403</xdr:rowOff>
    </xdr:to>
    <xdr:cxnSp macro="">
      <xdr:nvCxnSpPr>
        <xdr:cNvPr id="408" name="直線コネクタ 407"/>
        <xdr:cNvCxnSpPr/>
      </xdr:nvCxnSpPr>
      <xdr:spPr>
        <a:xfrm flipV="1">
          <a:off x="8750300" y="12815432"/>
          <a:ext cx="889000" cy="1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9" name="フローチャート: 判断 408"/>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10" name="テキスト ボックス 409"/>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1854</xdr:rowOff>
    </xdr:from>
    <xdr:to>
      <xdr:col>45</xdr:col>
      <xdr:colOff>177800</xdr:colOff>
      <xdr:row>75</xdr:row>
      <xdr:rowOff>135403</xdr:rowOff>
    </xdr:to>
    <xdr:cxnSp macro="">
      <xdr:nvCxnSpPr>
        <xdr:cNvPr id="411" name="直線コネクタ 410"/>
        <xdr:cNvCxnSpPr/>
      </xdr:nvCxnSpPr>
      <xdr:spPr>
        <a:xfrm>
          <a:off x="7861300" y="12517704"/>
          <a:ext cx="889000" cy="4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2" name="フローチャート: 判断 411"/>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3" name="テキスト ボックス 412"/>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1854</xdr:rowOff>
    </xdr:from>
    <xdr:to>
      <xdr:col>41</xdr:col>
      <xdr:colOff>50800</xdr:colOff>
      <xdr:row>75</xdr:row>
      <xdr:rowOff>150307</xdr:rowOff>
    </xdr:to>
    <xdr:cxnSp macro="">
      <xdr:nvCxnSpPr>
        <xdr:cNvPr id="414" name="直線コネクタ 413"/>
        <xdr:cNvCxnSpPr/>
      </xdr:nvCxnSpPr>
      <xdr:spPr>
        <a:xfrm flipV="1">
          <a:off x="6972300" y="12517704"/>
          <a:ext cx="889000" cy="49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5" name="フローチャート: 判断 414"/>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6" name="テキスト ボックス 415"/>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7" name="フローチャート: 判断 416"/>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8" name="テキスト ボックス 417"/>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30242</xdr:rowOff>
    </xdr:from>
    <xdr:to>
      <xdr:col>55</xdr:col>
      <xdr:colOff>50800</xdr:colOff>
      <xdr:row>75</xdr:row>
      <xdr:rowOff>131842</xdr:rowOff>
    </xdr:to>
    <xdr:sp macro="" textlink="">
      <xdr:nvSpPr>
        <xdr:cNvPr id="424" name="楕円 423"/>
        <xdr:cNvSpPr/>
      </xdr:nvSpPr>
      <xdr:spPr>
        <a:xfrm>
          <a:off x="10426700" y="128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53119</xdr:rowOff>
    </xdr:from>
    <xdr:ext cx="534377" cy="259045"/>
    <xdr:sp macro="" textlink="">
      <xdr:nvSpPr>
        <xdr:cNvPr id="425" name="商工費該当値テキスト"/>
        <xdr:cNvSpPr txBox="1"/>
      </xdr:nvSpPr>
      <xdr:spPr>
        <a:xfrm>
          <a:off x="10528300" y="127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77332</xdr:rowOff>
    </xdr:from>
    <xdr:to>
      <xdr:col>50</xdr:col>
      <xdr:colOff>165100</xdr:colOff>
      <xdr:row>75</xdr:row>
      <xdr:rowOff>7482</xdr:rowOff>
    </xdr:to>
    <xdr:sp macro="" textlink="">
      <xdr:nvSpPr>
        <xdr:cNvPr id="426" name="楕円 425"/>
        <xdr:cNvSpPr/>
      </xdr:nvSpPr>
      <xdr:spPr>
        <a:xfrm>
          <a:off x="9588500" y="127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24009</xdr:rowOff>
    </xdr:from>
    <xdr:ext cx="534377" cy="259045"/>
    <xdr:sp macro="" textlink="">
      <xdr:nvSpPr>
        <xdr:cNvPr id="427" name="テキスト ボックス 426"/>
        <xdr:cNvSpPr txBox="1"/>
      </xdr:nvSpPr>
      <xdr:spPr>
        <a:xfrm>
          <a:off x="9372111" y="125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84603</xdr:rowOff>
    </xdr:from>
    <xdr:to>
      <xdr:col>46</xdr:col>
      <xdr:colOff>38100</xdr:colOff>
      <xdr:row>76</xdr:row>
      <xdr:rowOff>14753</xdr:rowOff>
    </xdr:to>
    <xdr:sp macro="" textlink="">
      <xdr:nvSpPr>
        <xdr:cNvPr id="428" name="楕円 427"/>
        <xdr:cNvSpPr/>
      </xdr:nvSpPr>
      <xdr:spPr>
        <a:xfrm>
          <a:off x="86995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31280</xdr:rowOff>
    </xdr:from>
    <xdr:ext cx="534377" cy="259045"/>
    <xdr:sp macro="" textlink="">
      <xdr:nvSpPr>
        <xdr:cNvPr id="429" name="テキスト ボックス 428"/>
        <xdr:cNvSpPr txBox="1"/>
      </xdr:nvSpPr>
      <xdr:spPr>
        <a:xfrm>
          <a:off x="8483111" y="127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122504</xdr:rowOff>
    </xdr:from>
    <xdr:to>
      <xdr:col>41</xdr:col>
      <xdr:colOff>101600</xdr:colOff>
      <xdr:row>73</xdr:row>
      <xdr:rowOff>52654</xdr:rowOff>
    </xdr:to>
    <xdr:sp macro="" textlink="">
      <xdr:nvSpPr>
        <xdr:cNvPr id="430" name="楕円 429"/>
        <xdr:cNvSpPr/>
      </xdr:nvSpPr>
      <xdr:spPr>
        <a:xfrm>
          <a:off x="7810500" y="12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69181</xdr:rowOff>
    </xdr:from>
    <xdr:ext cx="534377" cy="259045"/>
    <xdr:sp macro="" textlink="">
      <xdr:nvSpPr>
        <xdr:cNvPr id="431" name="テキスト ボックス 430"/>
        <xdr:cNvSpPr txBox="1"/>
      </xdr:nvSpPr>
      <xdr:spPr>
        <a:xfrm>
          <a:off x="7594111" y="122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99507</xdr:rowOff>
    </xdr:from>
    <xdr:to>
      <xdr:col>36</xdr:col>
      <xdr:colOff>165100</xdr:colOff>
      <xdr:row>76</xdr:row>
      <xdr:rowOff>29657</xdr:rowOff>
    </xdr:to>
    <xdr:sp macro="" textlink="">
      <xdr:nvSpPr>
        <xdr:cNvPr id="432" name="楕円 431"/>
        <xdr:cNvSpPr/>
      </xdr:nvSpPr>
      <xdr:spPr>
        <a:xfrm>
          <a:off x="6921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46184</xdr:rowOff>
    </xdr:from>
    <xdr:ext cx="534377" cy="259045"/>
    <xdr:sp macro="" textlink="">
      <xdr:nvSpPr>
        <xdr:cNvPr id="433" name="テキスト ボックス 432"/>
        <xdr:cNvSpPr txBox="1"/>
      </xdr:nvSpPr>
      <xdr:spPr>
        <a:xfrm>
          <a:off x="6705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5" name="直線コネクタ 454"/>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6"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7" name="直線コネクタ 456"/>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8"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9" name="直線コネクタ 458"/>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39486</xdr:rowOff>
    </xdr:from>
    <xdr:to>
      <xdr:col>55</xdr:col>
      <xdr:colOff>0</xdr:colOff>
      <xdr:row>98</xdr:row>
      <xdr:rowOff>49865</xdr:rowOff>
    </xdr:to>
    <xdr:cxnSp macro="">
      <xdr:nvCxnSpPr>
        <xdr:cNvPr id="460" name="直線コネクタ 459"/>
        <xdr:cNvCxnSpPr/>
      </xdr:nvCxnSpPr>
      <xdr:spPr>
        <a:xfrm>
          <a:off x="9639300" y="16841586"/>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61"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2" name="フローチャート: 判断 461"/>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39486</xdr:rowOff>
    </xdr:from>
    <xdr:to>
      <xdr:col>50</xdr:col>
      <xdr:colOff>114300</xdr:colOff>
      <xdr:row>98</xdr:row>
      <xdr:rowOff>45430</xdr:rowOff>
    </xdr:to>
    <xdr:cxnSp macro="">
      <xdr:nvCxnSpPr>
        <xdr:cNvPr id="463" name="直線コネクタ 462"/>
        <xdr:cNvCxnSpPr/>
      </xdr:nvCxnSpPr>
      <xdr:spPr>
        <a:xfrm flipV="1">
          <a:off x="8750300" y="1684158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4" name="フローチャート: 判断 463"/>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5" name="テキスト ボックス 464"/>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45430</xdr:rowOff>
    </xdr:from>
    <xdr:to>
      <xdr:col>45</xdr:col>
      <xdr:colOff>177800</xdr:colOff>
      <xdr:row>98</xdr:row>
      <xdr:rowOff>50710</xdr:rowOff>
    </xdr:to>
    <xdr:cxnSp macro="">
      <xdr:nvCxnSpPr>
        <xdr:cNvPr id="466" name="直線コネクタ 465"/>
        <xdr:cNvCxnSpPr/>
      </xdr:nvCxnSpPr>
      <xdr:spPr>
        <a:xfrm flipV="1">
          <a:off x="7861300" y="1684753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7" name="フローチャート: 判断 466"/>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8" name="テキスト ボックス 467"/>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43363</xdr:rowOff>
    </xdr:from>
    <xdr:to>
      <xdr:col>41</xdr:col>
      <xdr:colOff>50800</xdr:colOff>
      <xdr:row>98</xdr:row>
      <xdr:rowOff>50710</xdr:rowOff>
    </xdr:to>
    <xdr:cxnSp macro="">
      <xdr:nvCxnSpPr>
        <xdr:cNvPr id="469" name="直線コネクタ 468"/>
        <xdr:cNvCxnSpPr/>
      </xdr:nvCxnSpPr>
      <xdr:spPr>
        <a:xfrm>
          <a:off x="6972300" y="1684546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0" name="フローチャート: 判断 469"/>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1" name="テキスト ボックス 470"/>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2" name="フローチャート: 判断 471"/>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3" name="テキスト ボックス 472"/>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170515</xdr:rowOff>
    </xdr:from>
    <xdr:to>
      <xdr:col>55</xdr:col>
      <xdr:colOff>50800</xdr:colOff>
      <xdr:row>98</xdr:row>
      <xdr:rowOff>100665</xdr:rowOff>
    </xdr:to>
    <xdr:sp macro="" textlink="">
      <xdr:nvSpPr>
        <xdr:cNvPr id="479" name="楕円 478"/>
        <xdr:cNvSpPr/>
      </xdr:nvSpPr>
      <xdr:spPr>
        <a:xfrm>
          <a:off x="10426700" y="168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80" name="土木費該当値テキスト"/>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160136</xdr:rowOff>
    </xdr:from>
    <xdr:to>
      <xdr:col>50</xdr:col>
      <xdr:colOff>165100</xdr:colOff>
      <xdr:row>98</xdr:row>
      <xdr:rowOff>90286</xdr:rowOff>
    </xdr:to>
    <xdr:sp macro="" textlink="">
      <xdr:nvSpPr>
        <xdr:cNvPr id="481" name="楕円 480"/>
        <xdr:cNvSpPr/>
      </xdr:nvSpPr>
      <xdr:spPr>
        <a:xfrm>
          <a:off x="9588500" y="167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106813</xdr:rowOff>
    </xdr:from>
    <xdr:ext cx="534377" cy="259045"/>
    <xdr:sp macro="" textlink="">
      <xdr:nvSpPr>
        <xdr:cNvPr id="482" name="テキスト ボックス 481"/>
        <xdr:cNvSpPr txBox="1"/>
      </xdr:nvSpPr>
      <xdr:spPr>
        <a:xfrm>
          <a:off x="9372111" y="165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166080</xdr:rowOff>
    </xdr:from>
    <xdr:to>
      <xdr:col>46</xdr:col>
      <xdr:colOff>38100</xdr:colOff>
      <xdr:row>98</xdr:row>
      <xdr:rowOff>96230</xdr:rowOff>
    </xdr:to>
    <xdr:sp macro="" textlink="">
      <xdr:nvSpPr>
        <xdr:cNvPr id="483" name="楕円 482"/>
        <xdr:cNvSpPr/>
      </xdr:nvSpPr>
      <xdr:spPr>
        <a:xfrm>
          <a:off x="8699500" y="167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87357</xdr:rowOff>
    </xdr:from>
    <xdr:ext cx="534377" cy="259045"/>
    <xdr:sp macro="" textlink="">
      <xdr:nvSpPr>
        <xdr:cNvPr id="484" name="テキスト ボックス 483"/>
        <xdr:cNvSpPr txBox="1"/>
      </xdr:nvSpPr>
      <xdr:spPr>
        <a:xfrm>
          <a:off x="8483111" y="168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171360</xdr:rowOff>
    </xdr:from>
    <xdr:to>
      <xdr:col>41</xdr:col>
      <xdr:colOff>101600</xdr:colOff>
      <xdr:row>98</xdr:row>
      <xdr:rowOff>101510</xdr:rowOff>
    </xdr:to>
    <xdr:sp macro="" textlink="">
      <xdr:nvSpPr>
        <xdr:cNvPr id="485" name="楕円 484"/>
        <xdr:cNvSpPr/>
      </xdr:nvSpPr>
      <xdr:spPr>
        <a:xfrm>
          <a:off x="7810500" y="168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92637</xdr:rowOff>
    </xdr:from>
    <xdr:ext cx="534377" cy="259045"/>
    <xdr:sp macro="" textlink="">
      <xdr:nvSpPr>
        <xdr:cNvPr id="486" name="テキスト ボックス 485"/>
        <xdr:cNvSpPr txBox="1"/>
      </xdr:nvSpPr>
      <xdr:spPr>
        <a:xfrm>
          <a:off x="7594111" y="1689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164013</xdr:rowOff>
    </xdr:from>
    <xdr:to>
      <xdr:col>36</xdr:col>
      <xdr:colOff>165100</xdr:colOff>
      <xdr:row>98</xdr:row>
      <xdr:rowOff>94163</xdr:rowOff>
    </xdr:to>
    <xdr:sp macro="" textlink="">
      <xdr:nvSpPr>
        <xdr:cNvPr id="487" name="楕円 486"/>
        <xdr:cNvSpPr/>
      </xdr:nvSpPr>
      <xdr:spPr>
        <a:xfrm>
          <a:off x="6921500" y="167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110690</xdr:rowOff>
    </xdr:from>
    <xdr:ext cx="534377" cy="259045"/>
    <xdr:sp macro="" textlink="">
      <xdr:nvSpPr>
        <xdr:cNvPr id="488" name="テキスト ボックス 487"/>
        <xdr:cNvSpPr txBox="1"/>
      </xdr:nvSpPr>
      <xdr:spPr>
        <a:xfrm>
          <a:off x="6705111" y="1656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3" name="直線コネクタ 512"/>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4"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5" name="直線コネクタ 514"/>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6"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7" name="直線コネクタ 516"/>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155854</xdr:rowOff>
    </xdr:from>
    <xdr:to>
      <xdr:col>85</xdr:col>
      <xdr:colOff>127000</xdr:colOff>
      <xdr:row>36</xdr:row>
      <xdr:rowOff>79197</xdr:rowOff>
    </xdr:to>
    <xdr:cxnSp macro="">
      <xdr:nvCxnSpPr>
        <xdr:cNvPr id="518" name="直線コネクタ 517"/>
        <xdr:cNvCxnSpPr/>
      </xdr:nvCxnSpPr>
      <xdr:spPr>
        <a:xfrm flipV="1">
          <a:off x="15481300" y="5985154"/>
          <a:ext cx="838200" cy="2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9" name="消防費平均値テキスト"/>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0" name="フローチャート: 判断 519"/>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79197</xdr:rowOff>
    </xdr:from>
    <xdr:to>
      <xdr:col>81</xdr:col>
      <xdr:colOff>50800</xdr:colOff>
      <xdr:row>36</xdr:row>
      <xdr:rowOff>140995</xdr:rowOff>
    </xdr:to>
    <xdr:cxnSp macro="">
      <xdr:nvCxnSpPr>
        <xdr:cNvPr id="521" name="直線コネクタ 520"/>
        <xdr:cNvCxnSpPr/>
      </xdr:nvCxnSpPr>
      <xdr:spPr>
        <a:xfrm flipV="1">
          <a:off x="14592300" y="6251397"/>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2" name="フローチャート: 判断 521"/>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3" name="テキスト ボックス 522"/>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140995</xdr:rowOff>
    </xdr:from>
    <xdr:to>
      <xdr:col>76</xdr:col>
      <xdr:colOff>114300</xdr:colOff>
      <xdr:row>37</xdr:row>
      <xdr:rowOff>84455</xdr:rowOff>
    </xdr:to>
    <xdr:cxnSp macro="">
      <xdr:nvCxnSpPr>
        <xdr:cNvPr id="524" name="直線コネクタ 523"/>
        <xdr:cNvCxnSpPr/>
      </xdr:nvCxnSpPr>
      <xdr:spPr>
        <a:xfrm flipV="1">
          <a:off x="13703300" y="6313195"/>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5" name="フローチャート: 判断 524"/>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6" name="テキスト ボックス 525"/>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95047</xdr:rowOff>
    </xdr:from>
    <xdr:to>
      <xdr:col>71</xdr:col>
      <xdr:colOff>177800</xdr:colOff>
      <xdr:row>37</xdr:row>
      <xdr:rowOff>84455</xdr:rowOff>
    </xdr:to>
    <xdr:cxnSp macro="">
      <xdr:nvCxnSpPr>
        <xdr:cNvPr id="527" name="直線コネクタ 526"/>
        <xdr:cNvCxnSpPr/>
      </xdr:nvCxnSpPr>
      <xdr:spPr>
        <a:xfrm>
          <a:off x="12814300" y="6267247"/>
          <a:ext cx="889000" cy="1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8" name="フローチャート: 判断 527"/>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9" name="テキスト ボックス 528"/>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0" name="フローチャート: 判断 529"/>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31" name="テキスト ボックス 530"/>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105054</xdr:rowOff>
    </xdr:from>
    <xdr:to>
      <xdr:col>85</xdr:col>
      <xdr:colOff>177800</xdr:colOff>
      <xdr:row>35</xdr:row>
      <xdr:rowOff>35204</xdr:rowOff>
    </xdr:to>
    <xdr:sp macro="" textlink="">
      <xdr:nvSpPr>
        <xdr:cNvPr id="537" name="楕円 536"/>
        <xdr:cNvSpPr/>
      </xdr:nvSpPr>
      <xdr:spPr>
        <a:xfrm>
          <a:off x="16268700" y="59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127931</xdr:rowOff>
    </xdr:from>
    <xdr:ext cx="534377" cy="259045"/>
    <xdr:sp macro="" textlink="">
      <xdr:nvSpPr>
        <xdr:cNvPr id="538" name="消防費該当値テキスト"/>
        <xdr:cNvSpPr txBox="1"/>
      </xdr:nvSpPr>
      <xdr:spPr>
        <a:xfrm>
          <a:off x="16370300" y="57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28397</xdr:rowOff>
    </xdr:from>
    <xdr:to>
      <xdr:col>81</xdr:col>
      <xdr:colOff>101600</xdr:colOff>
      <xdr:row>36</xdr:row>
      <xdr:rowOff>129997</xdr:rowOff>
    </xdr:to>
    <xdr:sp macro="" textlink="">
      <xdr:nvSpPr>
        <xdr:cNvPr id="539" name="楕円 538"/>
        <xdr:cNvSpPr/>
      </xdr:nvSpPr>
      <xdr:spPr>
        <a:xfrm>
          <a:off x="15430500" y="62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146524</xdr:rowOff>
    </xdr:from>
    <xdr:ext cx="534377" cy="259045"/>
    <xdr:sp macro="" textlink="">
      <xdr:nvSpPr>
        <xdr:cNvPr id="540" name="テキスト ボックス 539"/>
        <xdr:cNvSpPr txBox="1"/>
      </xdr:nvSpPr>
      <xdr:spPr>
        <a:xfrm>
          <a:off x="15214111" y="59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90195</xdr:rowOff>
    </xdr:from>
    <xdr:to>
      <xdr:col>76</xdr:col>
      <xdr:colOff>165100</xdr:colOff>
      <xdr:row>37</xdr:row>
      <xdr:rowOff>20345</xdr:rowOff>
    </xdr:to>
    <xdr:sp macro="" textlink="">
      <xdr:nvSpPr>
        <xdr:cNvPr id="541" name="楕円 540"/>
        <xdr:cNvSpPr/>
      </xdr:nvSpPr>
      <xdr:spPr>
        <a:xfrm>
          <a:off x="14541500" y="62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36872</xdr:rowOff>
    </xdr:from>
    <xdr:ext cx="534377" cy="259045"/>
    <xdr:sp macro="" textlink="">
      <xdr:nvSpPr>
        <xdr:cNvPr id="542" name="テキスト ボックス 541"/>
        <xdr:cNvSpPr txBox="1"/>
      </xdr:nvSpPr>
      <xdr:spPr>
        <a:xfrm>
          <a:off x="14325111" y="60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33655</xdr:rowOff>
    </xdr:from>
    <xdr:to>
      <xdr:col>72</xdr:col>
      <xdr:colOff>38100</xdr:colOff>
      <xdr:row>37</xdr:row>
      <xdr:rowOff>135255</xdr:rowOff>
    </xdr:to>
    <xdr:sp macro="" textlink="">
      <xdr:nvSpPr>
        <xdr:cNvPr id="543" name="楕円 542"/>
        <xdr:cNvSpPr/>
      </xdr:nvSpPr>
      <xdr:spPr>
        <a:xfrm>
          <a:off x="13652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126382</xdr:rowOff>
    </xdr:from>
    <xdr:ext cx="534377" cy="259045"/>
    <xdr:sp macro="" textlink="">
      <xdr:nvSpPr>
        <xdr:cNvPr id="544" name="テキスト ボックス 543"/>
        <xdr:cNvSpPr txBox="1"/>
      </xdr:nvSpPr>
      <xdr:spPr>
        <a:xfrm>
          <a:off x="13436111" y="64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44247</xdr:rowOff>
    </xdr:from>
    <xdr:to>
      <xdr:col>67</xdr:col>
      <xdr:colOff>101600</xdr:colOff>
      <xdr:row>36</xdr:row>
      <xdr:rowOff>145847</xdr:rowOff>
    </xdr:to>
    <xdr:sp macro="" textlink="">
      <xdr:nvSpPr>
        <xdr:cNvPr id="545" name="楕円 544"/>
        <xdr:cNvSpPr/>
      </xdr:nvSpPr>
      <xdr:spPr>
        <a:xfrm>
          <a:off x="12763500" y="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162374</xdr:rowOff>
    </xdr:from>
    <xdr:ext cx="534377" cy="259045"/>
    <xdr:sp macro="" textlink="">
      <xdr:nvSpPr>
        <xdr:cNvPr id="546" name="テキスト ボックス 545"/>
        <xdr:cNvSpPr txBox="1"/>
      </xdr:nvSpPr>
      <xdr:spPr>
        <a:xfrm>
          <a:off x="12547111" y="59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3" name="直線コネクタ 572"/>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4"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5" name="直線コネクタ 574"/>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6"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7" name="直線コネクタ 576"/>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4728</xdr:rowOff>
    </xdr:from>
    <xdr:to>
      <xdr:col>85</xdr:col>
      <xdr:colOff>127000</xdr:colOff>
      <xdr:row>59</xdr:row>
      <xdr:rowOff>34903</xdr:rowOff>
    </xdr:to>
    <xdr:cxnSp macro="">
      <xdr:nvCxnSpPr>
        <xdr:cNvPr id="578" name="直線コネクタ 577"/>
        <xdr:cNvCxnSpPr/>
      </xdr:nvCxnSpPr>
      <xdr:spPr>
        <a:xfrm>
          <a:off x="15481300" y="9948828"/>
          <a:ext cx="8382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9"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80" name="フローチャート: 判断 579"/>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87938</xdr:rowOff>
    </xdr:from>
    <xdr:to>
      <xdr:col>81</xdr:col>
      <xdr:colOff>50800</xdr:colOff>
      <xdr:row>58</xdr:row>
      <xdr:rowOff>4728</xdr:rowOff>
    </xdr:to>
    <xdr:cxnSp macro="">
      <xdr:nvCxnSpPr>
        <xdr:cNvPr id="581" name="直線コネクタ 580"/>
        <xdr:cNvCxnSpPr/>
      </xdr:nvCxnSpPr>
      <xdr:spPr>
        <a:xfrm>
          <a:off x="14592300" y="9860588"/>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2" name="フローチャート: 判断 581"/>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3" name="テキスト ボックス 582"/>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126964</xdr:rowOff>
    </xdr:from>
    <xdr:to>
      <xdr:col>76</xdr:col>
      <xdr:colOff>114300</xdr:colOff>
      <xdr:row>57</xdr:row>
      <xdr:rowOff>87938</xdr:rowOff>
    </xdr:to>
    <xdr:cxnSp macro="">
      <xdr:nvCxnSpPr>
        <xdr:cNvPr id="584" name="直線コネクタ 583"/>
        <xdr:cNvCxnSpPr/>
      </xdr:nvCxnSpPr>
      <xdr:spPr>
        <a:xfrm>
          <a:off x="13703300" y="9728164"/>
          <a:ext cx="889000" cy="1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5" name="フローチャート: 判断 584"/>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6" name="テキスト ボックス 585"/>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91760</xdr:rowOff>
    </xdr:from>
    <xdr:to>
      <xdr:col>71</xdr:col>
      <xdr:colOff>177800</xdr:colOff>
      <xdr:row>56</xdr:row>
      <xdr:rowOff>126964</xdr:rowOff>
    </xdr:to>
    <xdr:cxnSp macro="">
      <xdr:nvCxnSpPr>
        <xdr:cNvPr id="587" name="直線コネクタ 586"/>
        <xdr:cNvCxnSpPr/>
      </xdr:nvCxnSpPr>
      <xdr:spPr>
        <a:xfrm>
          <a:off x="12814300" y="9521510"/>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8" name="フローチャート: 判断 587"/>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9" name="テキスト ボックス 588"/>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0" name="フローチャート: 判断 589"/>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91" name="テキスト ボックス 590"/>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155553</xdr:rowOff>
    </xdr:from>
    <xdr:to>
      <xdr:col>85</xdr:col>
      <xdr:colOff>177800</xdr:colOff>
      <xdr:row>59</xdr:row>
      <xdr:rowOff>85703</xdr:rowOff>
    </xdr:to>
    <xdr:sp macro="" textlink="">
      <xdr:nvSpPr>
        <xdr:cNvPr id="597" name="楕円 596"/>
        <xdr:cNvSpPr/>
      </xdr:nvSpPr>
      <xdr:spPr>
        <a:xfrm>
          <a:off x="16268700" y="100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70480</xdr:rowOff>
    </xdr:from>
    <xdr:ext cx="534377" cy="259045"/>
    <xdr:sp macro="" textlink="">
      <xdr:nvSpPr>
        <xdr:cNvPr id="598" name="教育費該当値テキスト"/>
        <xdr:cNvSpPr txBox="1"/>
      </xdr:nvSpPr>
      <xdr:spPr>
        <a:xfrm>
          <a:off x="16370300" y="100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125378</xdr:rowOff>
    </xdr:from>
    <xdr:to>
      <xdr:col>81</xdr:col>
      <xdr:colOff>101600</xdr:colOff>
      <xdr:row>58</xdr:row>
      <xdr:rowOff>55528</xdr:rowOff>
    </xdr:to>
    <xdr:sp macro="" textlink="">
      <xdr:nvSpPr>
        <xdr:cNvPr id="599" name="楕円 598"/>
        <xdr:cNvSpPr/>
      </xdr:nvSpPr>
      <xdr:spPr>
        <a:xfrm>
          <a:off x="15430500" y="9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46655</xdr:rowOff>
    </xdr:from>
    <xdr:ext cx="534377" cy="259045"/>
    <xdr:sp macro="" textlink="">
      <xdr:nvSpPr>
        <xdr:cNvPr id="600" name="テキスト ボックス 599"/>
        <xdr:cNvSpPr txBox="1"/>
      </xdr:nvSpPr>
      <xdr:spPr>
        <a:xfrm>
          <a:off x="15214111" y="99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37138</xdr:rowOff>
    </xdr:from>
    <xdr:to>
      <xdr:col>76</xdr:col>
      <xdr:colOff>165100</xdr:colOff>
      <xdr:row>57</xdr:row>
      <xdr:rowOff>138738</xdr:rowOff>
    </xdr:to>
    <xdr:sp macro="" textlink="">
      <xdr:nvSpPr>
        <xdr:cNvPr id="601" name="楕円 600"/>
        <xdr:cNvSpPr/>
      </xdr:nvSpPr>
      <xdr:spPr>
        <a:xfrm>
          <a:off x="14541500" y="9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129865</xdr:rowOff>
    </xdr:from>
    <xdr:ext cx="534377" cy="259045"/>
    <xdr:sp macro="" textlink="">
      <xdr:nvSpPr>
        <xdr:cNvPr id="602" name="テキスト ボックス 601"/>
        <xdr:cNvSpPr txBox="1"/>
      </xdr:nvSpPr>
      <xdr:spPr>
        <a:xfrm>
          <a:off x="14325111" y="9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76164</xdr:rowOff>
    </xdr:from>
    <xdr:to>
      <xdr:col>72</xdr:col>
      <xdr:colOff>38100</xdr:colOff>
      <xdr:row>57</xdr:row>
      <xdr:rowOff>6314</xdr:rowOff>
    </xdr:to>
    <xdr:sp macro="" textlink="">
      <xdr:nvSpPr>
        <xdr:cNvPr id="603" name="楕円 602"/>
        <xdr:cNvSpPr/>
      </xdr:nvSpPr>
      <xdr:spPr>
        <a:xfrm>
          <a:off x="13652500" y="96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22841</xdr:rowOff>
    </xdr:from>
    <xdr:ext cx="534377" cy="259045"/>
    <xdr:sp macro="" textlink="">
      <xdr:nvSpPr>
        <xdr:cNvPr id="604" name="テキスト ボックス 603"/>
        <xdr:cNvSpPr txBox="1"/>
      </xdr:nvSpPr>
      <xdr:spPr>
        <a:xfrm>
          <a:off x="13436111" y="945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40960</xdr:rowOff>
    </xdr:from>
    <xdr:to>
      <xdr:col>67</xdr:col>
      <xdr:colOff>101600</xdr:colOff>
      <xdr:row>55</xdr:row>
      <xdr:rowOff>142560</xdr:rowOff>
    </xdr:to>
    <xdr:sp macro="" textlink="">
      <xdr:nvSpPr>
        <xdr:cNvPr id="605" name="楕円 604"/>
        <xdr:cNvSpPr/>
      </xdr:nvSpPr>
      <xdr:spPr>
        <a:xfrm>
          <a:off x="12763500" y="9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159087</xdr:rowOff>
    </xdr:from>
    <xdr:ext cx="534377" cy="259045"/>
    <xdr:sp macro="" textlink="">
      <xdr:nvSpPr>
        <xdr:cNvPr id="606" name="テキスト ボックス 605"/>
        <xdr:cNvSpPr txBox="1"/>
      </xdr:nvSpPr>
      <xdr:spPr>
        <a:xfrm>
          <a:off x="12547111" y="92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2" name="直線コネクタ 631"/>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3"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5"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6" name="直線コネクタ 635"/>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81930</xdr:rowOff>
    </xdr:from>
    <xdr:to>
      <xdr:col>85</xdr:col>
      <xdr:colOff>127000</xdr:colOff>
      <xdr:row>79</xdr:row>
      <xdr:rowOff>94535</xdr:rowOff>
    </xdr:to>
    <xdr:cxnSp macro="">
      <xdr:nvCxnSpPr>
        <xdr:cNvPr id="637" name="直線コネクタ 636"/>
        <xdr:cNvCxnSpPr/>
      </xdr:nvCxnSpPr>
      <xdr:spPr>
        <a:xfrm flipV="1">
          <a:off x="15481300" y="13626480"/>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8"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9" name="フローチャート: 判断 638"/>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87237</xdr:rowOff>
    </xdr:from>
    <xdr:to>
      <xdr:col>81</xdr:col>
      <xdr:colOff>50800</xdr:colOff>
      <xdr:row>79</xdr:row>
      <xdr:rowOff>94535</xdr:rowOff>
    </xdr:to>
    <xdr:cxnSp macro="">
      <xdr:nvCxnSpPr>
        <xdr:cNvPr id="640" name="直線コネクタ 639"/>
        <xdr:cNvCxnSpPr/>
      </xdr:nvCxnSpPr>
      <xdr:spPr>
        <a:xfrm>
          <a:off x="14592300" y="13631787"/>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41" name="フローチャート: 判断 640"/>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2" name="テキスト ボックス 641"/>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66238</xdr:rowOff>
    </xdr:from>
    <xdr:to>
      <xdr:col>76</xdr:col>
      <xdr:colOff>114300</xdr:colOff>
      <xdr:row>79</xdr:row>
      <xdr:rowOff>87237</xdr:rowOff>
    </xdr:to>
    <xdr:cxnSp macro="">
      <xdr:nvCxnSpPr>
        <xdr:cNvPr id="643" name="直線コネクタ 642"/>
        <xdr:cNvCxnSpPr/>
      </xdr:nvCxnSpPr>
      <xdr:spPr>
        <a:xfrm>
          <a:off x="13703300" y="1361078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4" name="フローチャート: 判断 643"/>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5" name="テキスト ボックス 644"/>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66238</xdr:rowOff>
    </xdr:from>
    <xdr:to>
      <xdr:col>71</xdr:col>
      <xdr:colOff>177800</xdr:colOff>
      <xdr:row>79</xdr:row>
      <xdr:rowOff>81455</xdr:rowOff>
    </xdr:to>
    <xdr:cxnSp macro="">
      <xdr:nvCxnSpPr>
        <xdr:cNvPr id="646" name="直線コネクタ 645"/>
        <xdr:cNvCxnSpPr/>
      </xdr:nvCxnSpPr>
      <xdr:spPr>
        <a:xfrm flipV="1">
          <a:off x="12814300" y="13610788"/>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7" name="フローチャート: 判断 646"/>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8" name="テキスト ボックス 647"/>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9" name="フローチャート: 判断 648"/>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129588</xdr:rowOff>
    </xdr:from>
    <xdr:ext cx="378565" cy="259045"/>
    <xdr:sp macro="" textlink="">
      <xdr:nvSpPr>
        <xdr:cNvPr id="650" name="テキスト ボックス 649"/>
        <xdr:cNvSpPr txBox="1"/>
      </xdr:nvSpPr>
      <xdr:spPr>
        <a:xfrm>
          <a:off x="12625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31130</xdr:rowOff>
    </xdr:from>
    <xdr:to>
      <xdr:col>85</xdr:col>
      <xdr:colOff>177800</xdr:colOff>
      <xdr:row>79</xdr:row>
      <xdr:rowOff>132730</xdr:rowOff>
    </xdr:to>
    <xdr:sp macro="" textlink="">
      <xdr:nvSpPr>
        <xdr:cNvPr id="656" name="楕円 655"/>
        <xdr:cNvSpPr/>
      </xdr:nvSpPr>
      <xdr:spPr>
        <a:xfrm>
          <a:off x="16268700" y="135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469744" cy="259045"/>
    <xdr:sp macro="" textlink="">
      <xdr:nvSpPr>
        <xdr:cNvPr id="657" name="災害復旧費該当値テキスト"/>
        <xdr:cNvSpPr txBox="1"/>
      </xdr:nvSpPr>
      <xdr:spPr>
        <a:xfrm>
          <a:off x="16370300" y="1354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43735</xdr:rowOff>
    </xdr:from>
    <xdr:to>
      <xdr:col>81</xdr:col>
      <xdr:colOff>101600</xdr:colOff>
      <xdr:row>79</xdr:row>
      <xdr:rowOff>145335</xdr:rowOff>
    </xdr:to>
    <xdr:sp macro="" textlink="">
      <xdr:nvSpPr>
        <xdr:cNvPr id="658" name="楕円 657"/>
        <xdr:cNvSpPr/>
      </xdr:nvSpPr>
      <xdr:spPr>
        <a:xfrm>
          <a:off x="15430500" y="135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136462</xdr:rowOff>
    </xdr:from>
    <xdr:ext cx="378565" cy="259045"/>
    <xdr:sp macro="" textlink="">
      <xdr:nvSpPr>
        <xdr:cNvPr id="659" name="テキスト ボックス 658"/>
        <xdr:cNvSpPr txBox="1"/>
      </xdr:nvSpPr>
      <xdr:spPr>
        <a:xfrm>
          <a:off x="15292017" y="1368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36437</xdr:rowOff>
    </xdr:from>
    <xdr:to>
      <xdr:col>76</xdr:col>
      <xdr:colOff>165100</xdr:colOff>
      <xdr:row>79</xdr:row>
      <xdr:rowOff>138037</xdr:rowOff>
    </xdr:to>
    <xdr:sp macro="" textlink="">
      <xdr:nvSpPr>
        <xdr:cNvPr id="660" name="楕円 659"/>
        <xdr:cNvSpPr/>
      </xdr:nvSpPr>
      <xdr:spPr>
        <a:xfrm>
          <a:off x="14541500" y="135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129164</xdr:rowOff>
    </xdr:from>
    <xdr:ext cx="378565" cy="259045"/>
    <xdr:sp macro="" textlink="">
      <xdr:nvSpPr>
        <xdr:cNvPr id="661" name="テキスト ボックス 660"/>
        <xdr:cNvSpPr txBox="1"/>
      </xdr:nvSpPr>
      <xdr:spPr>
        <a:xfrm>
          <a:off x="14403017" y="13673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15438</xdr:rowOff>
    </xdr:from>
    <xdr:to>
      <xdr:col>72</xdr:col>
      <xdr:colOff>38100</xdr:colOff>
      <xdr:row>79</xdr:row>
      <xdr:rowOff>117038</xdr:rowOff>
    </xdr:to>
    <xdr:sp macro="" textlink="">
      <xdr:nvSpPr>
        <xdr:cNvPr id="662" name="楕円 661"/>
        <xdr:cNvSpPr/>
      </xdr:nvSpPr>
      <xdr:spPr>
        <a:xfrm>
          <a:off x="13652500" y="13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133565</xdr:rowOff>
    </xdr:from>
    <xdr:ext cx="469744" cy="259045"/>
    <xdr:sp macro="" textlink="">
      <xdr:nvSpPr>
        <xdr:cNvPr id="663" name="テキスト ボックス 662"/>
        <xdr:cNvSpPr txBox="1"/>
      </xdr:nvSpPr>
      <xdr:spPr>
        <a:xfrm>
          <a:off x="13468428" y="1333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30655</xdr:rowOff>
    </xdr:from>
    <xdr:to>
      <xdr:col>67</xdr:col>
      <xdr:colOff>101600</xdr:colOff>
      <xdr:row>79</xdr:row>
      <xdr:rowOff>132255</xdr:rowOff>
    </xdr:to>
    <xdr:sp macro="" textlink="">
      <xdr:nvSpPr>
        <xdr:cNvPr id="664" name="楕円 663"/>
        <xdr:cNvSpPr/>
      </xdr:nvSpPr>
      <xdr:spPr>
        <a:xfrm>
          <a:off x="12763500" y="13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148782</xdr:rowOff>
    </xdr:from>
    <xdr:ext cx="469744" cy="259045"/>
    <xdr:sp macro="" textlink="">
      <xdr:nvSpPr>
        <xdr:cNvPr id="665" name="テキスト ボックス 664"/>
        <xdr:cNvSpPr txBox="1"/>
      </xdr:nvSpPr>
      <xdr:spPr>
        <a:xfrm>
          <a:off x="12579428" y="133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7" name="直線コネクタ 686"/>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8"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9" name="直線コネクタ 688"/>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90"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91" name="直線コネクタ 690"/>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167520</xdr:rowOff>
    </xdr:from>
    <xdr:to>
      <xdr:col>85</xdr:col>
      <xdr:colOff>127000</xdr:colOff>
      <xdr:row>93</xdr:row>
      <xdr:rowOff>170698</xdr:rowOff>
    </xdr:to>
    <xdr:cxnSp macro="">
      <xdr:nvCxnSpPr>
        <xdr:cNvPr id="692" name="直線コネクタ 691"/>
        <xdr:cNvCxnSpPr/>
      </xdr:nvCxnSpPr>
      <xdr:spPr>
        <a:xfrm>
          <a:off x="15481300" y="16112370"/>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3"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4" name="フローチャート: 判断 693"/>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118509</xdr:rowOff>
    </xdr:from>
    <xdr:to>
      <xdr:col>81</xdr:col>
      <xdr:colOff>50800</xdr:colOff>
      <xdr:row>93</xdr:row>
      <xdr:rowOff>167520</xdr:rowOff>
    </xdr:to>
    <xdr:cxnSp macro="">
      <xdr:nvCxnSpPr>
        <xdr:cNvPr id="695" name="直線コネクタ 694"/>
        <xdr:cNvCxnSpPr/>
      </xdr:nvCxnSpPr>
      <xdr:spPr>
        <a:xfrm>
          <a:off x="14592300" y="16063359"/>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6" name="フローチャート: 判断 695"/>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7" name="テキスト ボックス 696"/>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30567</xdr:rowOff>
    </xdr:from>
    <xdr:to>
      <xdr:col>76</xdr:col>
      <xdr:colOff>114300</xdr:colOff>
      <xdr:row>93</xdr:row>
      <xdr:rowOff>118509</xdr:rowOff>
    </xdr:to>
    <xdr:cxnSp macro="">
      <xdr:nvCxnSpPr>
        <xdr:cNvPr id="698" name="直線コネクタ 697"/>
        <xdr:cNvCxnSpPr/>
      </xdr:nvCxnSpPr>
      <xdr:spPr>
        <a:xfrm>
          <a:off x="13703300" y="15975417"/>
          <a:ext cx="889000" cy="8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9" name="フローチャート: 判断 698"/>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700" name="テキスト ボックス 699"/>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139036</xdr:rowOff>
    </xdr:from>
    <xdr:to>
      <xdr:col>71</xdr:col>
      <xdr:colOff>177800</xdr:colOff>
      <xdr:row>93</xdr:row>
      <xdr:rowOff>30567</xdr:rowOff>
    </xdr:to>
    <xdr:cxnSp macro="">
      <xdr:nvCxnSpPr>
        <xdr:cNvPr id="701" name="直線コネクタ 700"/>
        <xdr:cNvCxnSpPr/>
      </xdr:nvCxnSpPr>
      <xdr:spPr>
        <a:xfrm>
          <a:off x="12814300" y="15912436"/>
          <a:ext cx="889000" cy="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2" name="フローチャート: 判断 701"/>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3" name="テキスト ボックス 702"/>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4" name="フローチャート: 判断 703"/>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5" name="テキスト ボックス 704"/>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119898</xdr:rowOff>
    </xdr:from>
    <xdr:to>
      <xdr:col>85</xdr:col>
      <xdr:colOff>177800</xdr:colOff>
      <xdr:row>94</xdr:row>
      <xdr:rowOff>50048</xdr:rowOff>
    </xdr:to>
    <xdr:sp macro="" textlink="">
      <xdr:nvSpPr>
        <xdr:cNvPr id="711" name="楕円 710"/>
        <xdr:cNvSpPr/>
      </xdr:nvSpPr>
      <xdr:spPr>
        <a:xfrm>
          <a:off x="16268700" y="160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142775</xdr:rowOff>
    </xdr:from>
    <xdr:ext cx="534377" cy="259045"/>
    <xdr:sp macro="" textlink="">
      <xdr:nvSpPr>
        <xdr:cNvPr id="712" name="公債費該当値テキスト"/>
        <xdr:cNvSpPr txBox="1"/>
      </xdr:nvSpPr>
      <xdr:spPr>
        <a:xfrm>
          <a:off x="16370300" y="159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116720</xdr:rowOff>
    </xdr:from>
    <xdr:to>
      <xdr:col>81</xdr:col>
      <xdr:colOff>101600</xdr:colOff>
      <xdr:row>94</xdr:row>
      <xdr:rowOff>46870</xdr:rowOff>
    </xdr:to>
    <xdr:sp macro="" textlink="">
      <xdr:nvSpPr>
        <xdr:cNvPr id="713" name="楕円 712"/>
        <xdr:cNvSpPr/>
      </xdr:nvSpPr>
      <xdr:spPr>
        <a:xfrm>
          <a:off x="15430500" y="160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63397</xdr:rowOff>
    </xdr:from>
    <xdr:ext cx="534377" cy="259045"/>
    <xdr:sp macro="" textlink="">
      <xdr:nvSpPr>
        <xdr:cNvPr id="714" name="テキスト ボックス 713"/>
        <xdr:cNvSpPr txBox="1"/>
      </xdr:nvSpPr>
      <xdr:spPr>
        <a:xfrm>
          <a:off x="15214111" y="158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67709</xdr:rowOff>
    </xdr:from>
    <xdr:to>
      <xdr:col>76</xdr:col>
      <xdr:colOff>165100</xdr:colOff>
      <xdr:row>93</xdr:row>
      <xdr:rowOff>169309</xdr:rowOff>
    </xdr:to>
    <xdr:sp macro="" textlink="">
      <xdr:nvSpPr>
        <xdr:cNvPr id="715" name="楕円 714"/>
        <xdr:cNvSpPr/>
      </xdr:nvSpPr>
      <xdr:spPr>
        <a:xfrm>
          <a:off x="14541500" y="16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14386</xdr:rowOff>
    </xdr:from>
    <xdr:ext cx="534377" cy="259045"/>
    <xdr:sp macro="" textlink="">
      <xdr:nvSpPr>
        <xdr:cNvPr id="716" name="テキスト ボックス 715"/>
        <xdr:cNvSpPr txBox="1"/>
      </xdr:nvSpPr>
      <xdr:spPr>
        <a:xfrm>
          <a:off x="14325111" y="157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151217</xdr:rowOff>
    </xdr:from>
    <xdr:to>
      <xdr:col>72</xdr:col>
      <xdr:colOff>38100</xdr:colOff>
      <xdr:row>93</xdr:row>
      <xdr:rowOff>81367</xdr:rowOff>
    </xdr:to>
    <xdr:sp macro="" textlink="">
      <xdr:nvSpPr>
        <xdr:cNvPr id="717" name="楕円 716"/>
        <xdr:cNvSpPr/>
      </xdr:nvSpPr>
      <xdr:spPr>
        <a:xfrm>
          <a:off x="13652500" y="15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97894</xdr:rowOff>
    </xdr:from>
    <xdr:ext cx="534377" cy="259045"/>
    <xdr:sp macro="" textlink="">
      <xdr:nvSpPr>
        <xdr:cNvPr id="718" name="テキスト ボックス 717"/>
        <xdr:cNvSpPr txBox="1"/>
      </xdr:nvSpPr>
      <xdr:spPr>
        <a:xfrm>
          <a:off x="13436111" y="15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88236</xdr:rowOff>
    </xdr:from>
    <xdr:to>
      <xdr:col>67</xdr:col>
      <xdr:colOff>101600</xdr:colOff>
      <xdr:row>93</xdr:row>
      <xdr:rowOff>18386</xdr:rowOff>
    </xdr:to>
    <xdr:sp macro="" textlink="">
      <xdr:nvSpPr>
        <xdr:cNvPr id="719" name="楕円 718"/>
        <xdr:cNvSpPr/>
      </xdr:nvSpPr>
      <xdr:spPr>
        <a:xfrm>
          <a:off x="12763500" y="158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34913</xdr:rowOff>
    </xdr:from>
    <xdr:ext cx="534377" cy="259045"/>
    <xdr:sp macro="" textlink="">
      <xdr:nvSpPr>
        <xdr:cNvPr id="720" name="テキスト ボックス 719"/>
        <xdr:cNvSpPr txBox="1"/>
      </xdr:nvSpPr>
      <xdr:spPr>
        <a:xfrm>
          <a:off x="12547111" y="156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2" name="直線コネクタ 741"/>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3"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5"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6" name="直線コネクタ 745"/>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82550</xdr:rowOff>
    </xdr:from>
    <xdr:to>
      <xdr:col>116</xdr:col>
      <xdr:colOff>63500</xdr:colOff>
      <xdr:row>37</xdr:row>
      <xdr:rowOff>155245</xdr:rowOff>
    </xdr:to>
    <xdr:cxnSp macro="">
      <xdr:nvCxnSpPr>
        <xdr:cNvPr id="747" name="直線コネクタ 746"/>
        <xdr:cNvCxnSpPr/>
      </xdr:nvCxnSpPr>
      <xdr:spPr>
        <a:xfrm>
          <a:off x="21323300" y="6426200"/>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48" name="諸支出金平均値テキスト"/>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9" name="フローチャート: 判断 748"/>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29972</xdr:rowOff>
    </xdr:from>
    <xdr:to>
      <xdr:col>111</xdr:col>
      <xdr:colOff>177800</xdr:colOff>
      <xdr:row>37</xdr:row>
      <xdr:rowOff>82550</xdr:rowOff>
    </xdr:to>
    <xdr:cxnSp macro="">
      <xdr:nvCxnSpPr>
        <xdr:cNvPr id="750" name="直線コネクタ 749"/>
        <xdr:cNvCxnSpPr/>
      </xdr:nvCxnSpPr>
      <xdr:spPr>
        <a:xfrm>
          <a:off x="20434300" y="63736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1" name="フローチャート: 判断 750"/>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145051</xdr:rowOff>
    </xdr:from>
    <xdr:ext cx="313932" cy="259045"/>
    <xdr:sp macro="" textlink="">
      <xdr:nvSpPr>
        <xdr:cNvPr id="752" name="テキスト ボックス 751"/>
        <xdr:cNvSpPr txBox="1"/>
      </xdr:nvSpPr>
      <xdr:spPr>
        <a:xfrm>
          <a:off x="21166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29972</xdr:rowOff>
    </xdr:from>
    <xdr:to>
      <xdr:col>107</xdr:col>
      <xdr:colOff>50800</xdr:colOff>
      <xdr:row>37</xdr:row>
      <xdr:rowOff>88493</xdr:rowOff>
    </xdr:to>
    <xdr:cxnSp macro="">
      <xdr:nvCxnSpPr>
        <xdr:cNvPr id="753" name="直線コネクタ 752"/>
        <xdr:cNvCxnSpPr/>
      </xdr:nvCxnSpPr>
      <xdr:spPr>
        <a:xfrm flipV="1">
          <a:off x="19545300" y="6373622"/>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4" name="フローチャート: 判断 753"/>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122648</xdr:rowOff>
    </xdr:from>
    <xdr:ext cx="378565" cy="259045"/>
    <xdr:sp macro="" textlink="">
      <xdr:nvSpPr>
        <xdr:cNvPr id="755" name="テキスト ボックス 754"/>
        <xdr:cNvSpPr txBox="1"/>
      </xdr:nvSpPr>
      <xdr:spPr>
        <a:xfrm>
          <a:off x="20245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51003</xdr:rowOff>
    </xdr:from>
    <xdr:to>
      <xdr:col>102</xdr:col>
      <xdr:colOff>114300</xdr:colOff>
      <xdr:row>37</xdr:row>
      <xdr:rowOff>88493</xdr:rowOff>
    </xdr:to>
    <xdr:cxnSp macro="">
      <xdr:nvCxnSpPr>
        <xdr:cNvPr id="756" name="直線コネクタ 755"/>
        <xdr:cNvCxnSpPr/>
      </xdr:nvCxnSpPr>
      <xdr:spPr>
        <a:xfrm>
          <a:off x="18656300" y="6051753"/>
          <a:ext cx="889000" cy="3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7" name="フローチャート: 判断 756"/>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113961</xdr:rowOff>
    </xdr:from>
    <xdr:ext cx="378565" cy="259045"/>
    <xdr:sp macro="" textlink="">
      <xdr:nvSpPr>
        <xdr:cNvPr id="758" name="テキスト ボックス 757"/>
        <xdr:cNvSpPr txBox="1"/>
      </xdr:nvSpPr>
      <xdr:spPr>
        <a:xfrm>
          <a:off x="19356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9" name="フローチャート: 判断 758"/>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88358</xdr:rowOff>
    </xdr:from>
    <xdr:ext cx="378565" cy="259045"/>
    <xdr:sp macro="" textlink="">
      <xdr:nvSpPr>
        <xdr:cNvPr id="760" name="テキスト ボックス 759"/>
        <xdr:cNvSpPr txBox="1"/>
      </xdr:nvSpPr>
      <xdr:spPr>
        <a:xfrm>
          <a:off x="18467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104445</xdr:rowOff>
    </xdr:from>
    <xdr:to>
      <xdr:col>116</xdr:col>
      <xdr:colOff>114300</xdr:colOff>
      <xdr:row>38</xdr:row>
      <xdr:rowOff>34595</xdr:rowOff>
    </xdr:to>
    <xdr:sp macro="" textlink="">
      <xdr:nvSpPr>
        <xdr:cNvPr id="766" name="楕円 765"/>
        <xdr:cNvSpPr/>
      </xdr:nvSpPr>
      <xdr:spPr>
        <a:xfrm>
          <a:off x="221107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127322</xdr:rowOff>
    </xdr:from>
    <xdr:ext cx="378565" cy="259045"/>
    <xdr:sp macro="" textlink="">
      <xdr:nvSpPr>
        <xdr:cNvPr id="767" name="諸支出金該当値テキスト"/>
        <xdr:cNvSpPr txBox="1"/>
      </xdr:nvSpPr>
      <xdr:spPr>
        <a:xfrm>
          <a:off x="22212300" y="629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31750</xdr:rowOff>
    </xdr:from>
    <xdr:to>
      <xdr:col>112</xdr:col>
      <xdr:colOff>38100</xdr:colOff>
      <xdr:row>37</xdr:row>
      <xdr:rowOff>133350</xdr:rowOff>
    </xdr:to>
    <xdr:sp macro="" textlink="">
      <xdr:nvSpPr>
        <xdr:cNvPr id="768" name="楕円 767"/>
        <xdr:cNvSpPr/>
      </xdr:nvSpPr>
      <xdr:spPr>
        <a:xfrm>
          <a:off x="2127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69" name="テキスト ボックス 768"/>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150622</xdr:rowOff>
    </xdr:from>
    <xdr:to>
      <xdr:col>107</xdr:col>
      <xdr:colOff>101600</xdr:colOff>
      <xdr:row>37</xdr:row>
      <xdr:rowOff>80772</xdr:rowOff>
    </xdr:to>
    <xdr:sp macro="" textlink="">
      <xdr:nvSpPr>
        <xdr:cNvPr id="770" name="楕円 769"/>
        <xdr:cNvSpPr/>
      </xdr:nvSpPr>
      <xdr:spPr>
        <a:xfrm>
          <a:off x="20383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97299</xdr:rowOff>
    </xdr:from>
    <xdr:ext cx="378565" cy="259045"/>
    <xdr:sp macro="" textlink="">
      <xdr:nvSpPr>
        <xdr:cNvPr id="771" name="テキスト ボックス 770"/>
        <xdr:cNvSpPr txBox="1"/>
      </xdr:nvSpPr>
      <xdr:spPr>
        <a:xfrm>
          <a:off x="20245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37693</xdr:rowOff>
    </xdr:from>
    <xdr:to>
      <xdr:col>102</xdr:col>
      <xdr:colOff>165100</xdr:colOff>
      <xdr:row>37</xdr:row>
      <xdr:rowOff>139293</xdr:rowOff>
    </xdr:to>
    <xdr:sp macro="" textlink="">
      <xdr:nvSpPr>
        <xdr:cNvPr id="772" name="楕円 771"/>
        <xdr:cNvSpPr/>
      </xdr:nvSpPr>
      <xdr:spPr>
        <a:xfrm>
          <a:off x="19494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155820</xdr:rowOff>
    </xdr:from>
    <xdr:ext cx="378565" cy="259045"/>
    <xdr:sp macro="" textlink="">
      <xdr:nvSpPr>
        <xdr:cNvPr id="773" name="テキスト ボックス 772"/>
        <xdr:cNvSpPr txBox="1"/>
      </xdr:nvSpPr>
      <xdr:spPr>
        <a:xfrm>
          <a:off x="19356017" y="615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203</xdr:rowOff>
    </xdr:from>
    <xdr:to>
      <xdr:col>98</xdr:col>
      <xdr:colOff>38100</xdr:colOff>
      <xdr:row>35</xdr:row>
      <xdr:rowOff>101803</xdr:rowOff>
    </xdr:to>
    <xdr:sp macro="" textlink="">
      <xdr:nvSpPr>
        <xdr:cNvPr id="774" name="楕円 773"/>
        <xdr:cNvSpPr/>
      </xdr:nvSpPr>
      <xdr:spPr>
        <a:xfrm>
          <a:off x="18605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118330</xdr:rowOff>
    </xdr:from>
    <xdr:ext cx="469744" cy="259045"/>
    <xdr:sp macro="" textlink="">
      <xdr:nvSpPr>
        <xdr:cNvPr id="775" name="テキスト ボックス 774"/>
        <xdr:cNvSpPr txBox="1"/>
      </xdr:nvSpPr>
      <xdr:spPr>
        <a:xfrm>
          <a:off x="18421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民生費の住民一人当たりコストが</a:t>
          </a:r>
          <a:r>
            <a:rPr kumimoji="1" lang="en-US" altLang="ja-JP" sz="1300">
              <a:latin typeface="ＭＳ Ｐゴシック" panose="020B0600070205080204" pitchFamily="50" charset="-128"/>
              <a:ea typeface="ＭＳ Ｐゴシック" panose="020B0600070205080204" pitchFamily="50" charset="-128"/>
            </a:rPr>
            <a:t>162,164</a:t>
          </a:r>
          <a:r>
            <a:rPr kumimoji="1" lang="ja-JP" altLang="en-US" sz="1300">
              <a:latin typeface="ＭＳ Ｐゴシック" panose="020B0600070205080204" pitchFamily="50" charset="-128"/>
              <a:ea typeface="ＭＳ Ｐゴシック" panose="020B0600070205080204" pitchFamily="50" charset="-128"/>
            </a:rPr>
            <a:t>円となり、全体の</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％を占めているが、扶助費は増加傾向にあることから、臨時的な経費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年度は地域総合整備資金貸付金の実行）により増減が発生している。類似団体内の順位は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位と高く一人当たりコストについては</a:t>
          </a:r>
          <a:r>
            <a:rPr kumimoji="1" lang="en-US" altLang="ja-JP" sz="1300">
              <a:latin typeface="ＭＳ Ｐゴシック" panose="020B0600070205080204" pitchFamily="50" charset="-128"/>
              <a:ea typeface="ＭＳ Ｐゴシック" panose="020B0600070205080204" pitchFamily="50" charset="-128"/>
            </a:rPr>
            <a:t>29,623</a:t>
          </a:r>
          <a:r>
            <a:rPr kumimoji="1" lang="ja-JP" altLang="en-US" sz="1300">
              <a:latin typeface="ＭＳ Ｐゴシック" panose="020B0600070205080204" pitchFamily="50" charset="-128"/>
              <a:ea typeface="ＭＳ Ｐゴシック" panose="020B0600070205080204" pitchFamily="50" charset="-128"/>
            </a:rPr>
            <a:t>円上回る結果であるが、全国平均並びに愛媛県平均を下回っていることから、臨時的な経費の発生について留意しつつ、扶助費などの適正化に努めていく。また、消防費については、市庁舎西隣に防災センターを建設中であり、その工事費用が増加したことから、当市における決算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年度にかけては</a:t>
          </a:r>
          <a:r>
            <a:rPr kumimoji="1" lang="en-US" altLang="ja-JP" sz="1300">
              <a:latin typeface="ＭＳ Ｐゴシック" panose="020B0600070205080204" pitchFamily="50" charset="-128"/>
              <a:ea typeface="ＭＳ Ｐゴシック" panose="020B0600070205080204" pitchFamily="50" charset="-128"/>
            </a:rPr>
            <a:t>3,494</a:t>
          </a:r>
          <a:r>
            <a:rPr kumimoji="1" lang="ja-JP" altLang="en-US" sz="1300">
              <a:latin typeface="ＭＳ Ｐゴシック" panose="020B0600070205080204" pitchFamily="50" charset="-128"/>
              <a:ea typeface="ＭＳ Ｐゴシック" panose="020B0600070205080204" pitchFamily="50" charset="-128"/>
            </a:rPr>
            <a:t>円の増加、類似団体との比較では</a:t>
          </a:r>
          <a:r>
            <a:rPr kumimoji="1" lang="en-US" altLang="ja-JP" sz="1300">
              <a:latin typeface="ＭＳ Ｐゴシック" panose="020B0600070205080204" pitchFamily="50" charset="-128"/>
              <a:ea typeface="ＭＳ Ｐゴシック" panose="020B0600070205080204" pitchFamily="50" charset="-128"/>
            </a:rPr>
            <a:t>5,323</a:t>
          </a:r>
          <a:r>
            <a:rPr kumimoji="1" lang="ja-JP" altLang="en-US" sz="1300">
              <a:latin typeface="ＭＳ Ｐゴシック" panose="020B0600070205080204" pitchFamily="50" charset="-128"/>
              <a:ea typeface="ＭＳ Ｐゴシック" panose="020B0600070205080204" pitchFamily="50" charset="-128"/>
            </a:rPr>
            <a:t>円上回る結果となっている。防災センターの完成は令和元年度末であることから、翌年度も引き続きこの傾向は続くものと思われる。衛生費については、平成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年度以降、増加傾向にあったが、その大きな要因である清掃センター改修工事が平成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年度に完了したことから、当市の決算では、平成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年度にかけては</a:t>
          </a:r>
          <a:r>
            <a:rPr kumimoji="1" lang="en-US" altLang="ja-JP" sz="1300">
              <a:latin typeface="ＭＳ Ｐゴシック" panose="020B0600070205080204" pitchFamily="50" charset="-128"/>
              <a:ea typeface="ＭＳ Ｐゴシック" panose="020B0600070205080204" pitchFamily="50" charset="-128"/>
            </a:rPr>
            <a:t>14,236</a:t>
          </a:r>
          <a:r>
            <a:rPr kumimoji="1" lang="ja-JP" altLang="en-US" sz="1300">
              <a:latin typeface="ＭＳ Ｐゴシック" panose="020B0600070205080204" pitchFamily="50" charset="-128"/>
              <a:ea typeface="ＭＳ Ｐゴシック" panose="020B0600070205080204" pitchFamily="50" charset="-128"/>
            </a:rPr>
            <a:t>円の減、類似団体との比較では、</a:t>
          </a:r>
          <a:r>
            <a:rPr kumimoji="1" lang="en-US" altLang="ja-JP" sz="1300">
              <a:latin typeface="ＭＳ Ｐゴシック" panose="020B0600070205080204" pitchFamily="50" charset="-128"/>
              <a:ea typeface="ＭＳ Ｐゴシック" panose="020B0600070205080204" pitchFamily="50" charset="-128"/>
            </a:rPr>
            <a:t>9,655</a:t>
          </a:r>
          <a:r>
            <a:rPr kumimoji="1" lang="ja-JP" altLang="en-US" sz="1300">
              <a:latin typeface="ＭＳ Ｐゴシック" panose="020B0600070205080204" pitchFamily="50" charset="-128"/>
              <a:ea typeface="ＭＳ Ｐゴシック" panose="020B0600070205080204" pitchFamily="50" charset="-128"/>
            </a:rPr>
            <a:t>円下回る結果となっている。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税のうち法人税割が大幅減となったことから実質単年度収支は赤字に転じたが、財政調整基金の取り崩しにより実質収支は黒字となっている。財政調整基金残高については、一定以上の水準を維持できるよう、予算編成方針において取り崩し額の目標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億円以内とすることにより、健全財政の維持とともに災害発生時等、緊急的な財政出動に備えたい。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〇現状</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各会計において適正な財政運営、企業経営を行っていく。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05%20&#26032;&#23621;&#27996;&#24066;&#12295;/&#12304;&#36001;&#25919;&#29366;&#27841;&#36039;&#26009;&#38598;&#12305;_382051_&#26032;&#23621;&#2799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4.8</v>
          </cell>
          <cell r="CV51">
            <v>4.8</v>
          </cell>
        </row>
        <row r="53">
          <cell r="CF53">
            <v>52.1</v>
          </cell>
          <cell r="CN53">
            <v>55</v>
          </cell>
          <cell r="CV53">
            <v>56.3</v>
          </cell>
        </row>
        <row r="55">
          <cell r="AN55" t="str">
            <v>類似団体内平均値</v>
          </cell>
          <cell r="CF55">
            <v>6.5</v>
          </cell>
          <cell r="CN55">
            <v>5.8</v>
          </cell>
          <cell r="CV55">
            <v>2.7</v>
          </cell>
        </row>
        <row r="57">
          <cell r="CF57">
            <v>57.2</v>
          </cell>
          <cell r="CN57">
            <v>58.6</v>
          </cell>
          <cell r="CV57">
            <v>60.2</v>
          </cell>
        </row>
        <row r="72">
          <cell r="BP72" t="str">
            <v>H26</v>
          </cell>
          <cell r="BX72" t="str">
            <v>H27</v>
          </cell>
          <cell r="CF72" t="str">
            <v>H28</v>
          </cell>
          <cell r="CN72" t="str">
            <v>H29</v>
          </cell>
          <cell r="CV72" t="str">
            <v>H30</v>
          </cell>
        </row>
        <row r="73">
          <cell r="AN73" t="str">
            <v>当該団体値</v>
          </cell>
          <cell r="CF73">
            <v>4.8</v>
          </cell>
          <cell r="CV73">
            <v>4.8</v>
          </cell>
        </row>
        <row r="75">
          <cell r="BP75">
            <v>6.5</v>
          </cell>
          <cell r="BX75">
            <v>6</v>
          </cell>
          <cell r="CF75">
            <v>4.9000000000000004</v>
          </cell>
          <cell r="CN75">
            <v>3.3</v>
          </cell>
          <cell r="CV75">
            <v>2.1</v>
          </cell>
        </row>
        <row r="77">
          <cell r="AN77" t="str">
            <v>類似団体内平均値</v>
          </cell>
          <cell r="BP77">
            <v>33.799999999999997</v>
          </cell>
          <cell r="BX77">
            <v>15.8</v>
          </cell>
          <cell r="CF77">
            <v>6.5</v>
          </cell>
          <cell r="CN77">
            <v>5.8</v>
          </cell>
          <cell r="CV77">
            <v>2.7</v>
          </cell>
        </row>
        <row r="79">
          <cell r="BP79">
            <v>7.1</v>
          </cell>
          <cell r="BX79">
            <v>6.2</v>
          </cell>
          <cell r="CF79">
            <v>5.9</v>
          </cell>
          <cell r="CN79">
            <v>5.3</v>
          </cell>
          <cell r="CV79">
            <v>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115" zoomScaleNormal="11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47292099</v>
      </c>
      <c r="BO4" s="423"/>
      <c r="BP4" s="423"/>
      <c r="BQ4" s="423"/>
      <c r="BR4" s="423"/>
      <c r="BS4" s="423"/>
      <c r="BT4" s="423"/>
      <c r="BU4" s="424"/>
      <c r="BV4" s="422">
        <v>51023984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3.8</v>
      </c>
      <c r="CU4" s="604"/>
      <c r="CV4" s="604"/>
      <c r="CW4" s="604"/>
      <c r="CX4" s="604"/>
      <c r="CY4" s="604"/>
      <c r="CZ4" s="604"/>
      <c r="DA4" s="605"/>
      <c r="DB4" s="603">
        <v>3.9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45627672</v>
      </c>
      <c r="BO5" s="428"/>
      <c r="BP5" s="428"/>
      <c r="BQ5" s="428"/>
      <c r="BR5" s="428"/>
      <c r="BS5" s="428"/>
      <c r="BT5" s="428"/>
      <c r="BU5" s="429"/>
      <c r="BV5" s="427">
        <v>49684628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81.599999999999994</v>
      </c>
      <c r="CU5" s="398"/>
      <c r="CV5" s="398"/>
      <c r="CW5" s="398"/>
      <c r="CX5" s="398"/>
      <c r="CY5" s="398"/>
      <c r="CZ5" s="398"/>
      <c r="DA5" s="399"/>
      <c r="DB5" s="397">
        <v>80.099999999999994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1664427</v>
      </c>
      <c r="BO6" s="428"/>
      <c r="BP6" s="428"/>
      <c r="BQ6" s="428"/>
      <c r="BR6" s="428"/>
      <c r="BS6" s="428"/>
      <c r="BT6" s="428"/>
      <c r="BU6" s="429"/>
      <c r="BV6" s="427">
        <v>1339356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87.7</v>
      </c>
      <c r="CU6" s="578"/>
      <c r="CV6" s="578"/>
      <c r="CW6" s="578"/>
      <c r="CX6" s="578"/>
      <c r="CY6" s="578"/>
      <c r="CZ6" s="578"/>
      <c r="DA6" s="579"/>
      <c r="DB6" s="577">
        <v>86.1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621319</v>
      </c>
      <c r="BO7" s="428"/>
      <c r="BP7" s="428"/>
      <c r="BQ7" s="428"/>
      <c r="BR7" s="428"/>
      <c r="BS7" s="428"/>
      <c r="BT7" s="428"/>
      <c r="BU7" s="429"/>
      <c r="BV7" s="427">
        <v>286133</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27184943</v>
      </c>
      <c r="CU7" s="428"/>
      <c r="CV7" s="428"/>
      <c r="CW7" s="428"/>
      <c r="CX7" s="428"/>
      <c r="CY7" s="428"/>
      <c r="CZ7" s="428"/>
      <c r="DA7" s="429"/>
      <c r="DB7" s="427">
        <v>26729948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1043108</v>
      </c>
      <c r="BO8" s="428"/>
      <c r="BP8" s="428"/>
      <c r="BQ8" s="428"/>
      <c r="BR8" s="428"/>
      <c r="BS8" s="428"/>
      <c r="BT8" s="428"/>
      <c r="BU8" s="429"/>
      <c r="BV8" s="427">
        <v>1053223</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0.77</v>
      </c>
      <c r="CU8" s="541"/>
      <c r="CV8" s="541"/>
      <c r="CW8" s="541"/>
      <c r="CX8" s="541"/>
      <c r="CY8" s="541"/>
      <c r="CZ8" s="541"/>
      <c r="DA8" s="542"/>
      <c r="DB8" s="540">
        <v>0.76</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119903</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102</v>
      </c>
      <c r="AV9" s="485"/>
      <c r="AW9" s="485"/>
      <c r="AX9" s="485"/>
      <c r="AY9" s="407" t="s">
        <v>117</v>
      </c>
      <c r="AZ9" s="408"/>
      <c r="BA9" s="408"/>
      <c r="BB9" s="408"/>
      <c r="BC9" s="408"/>
      <c r="BD9" s="408"/>
      <c r="BE9" s="408"/>
      <c r="BF9" s="408"/>
      <c r="BG9" s="408"/>
      <c r="BH9" s="408"/>
      <c r="BI9" s="408"/>
      <c r="BJ9" s="408"/>
      <c r="BK9" s="408"/>
      <c r="BL9" s="408"/>
      <c r="BM9" s="409"/>
      <c r="BN9" s="427">
        <v>-10115</v>
      </c>
      <c r="BO9" s="428"/>
      <c r="BP9" s="428"/>
      <c r="BQ9" s="428"/>
      <c r="BR9" s="428"/>
      <c r="BS9" s="428"/>
      <c r="BT9" s="428"/>
      <c r="BU9" s="429"/>
      <c r="BV9" s="427">
        <v>-96766</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13</v>
      </c>
      <c r="CU9" s="398"/>
      <c r="CV9" s="398"/>
      <c r="CW9" s="398"/>
      <c r="CX9" s="398"/>
      <c r="CY9" s="398"/>
      <c r="CZ9" s="398"/>
      <c r="DA9" s="399"/>
      <c r="DB9" s="397">
        <v>13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121735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609068</v>
      </c>
      <c r="BO10" s="428"/>
      <c r="BP10" s="428"/>
      <c r="BQ10" s="428"/>
      <c r="BR10" s="428"/>
      <c r="BS10" s="428"/>
      <c r="BT10" s="428"/>
      <c r="BU10" s="429"/>
      <c r="BV10" s="427">
        <v>293526</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c r="A12" s="186"/>
      <c r="B12" s="543" t="s">
        <v>131</v>
      </c>
      <c r="C12" s="544"/>
      <c r="D12" s="544"/>
      <c r="E12" s="544"/>
      <c r="F12" s="544"/>
      <c r="G12" s="544"/>
      <c r="H12" s="544"/>
      <c r="I12" s="544"/>
      <c r="J12" s="544"/>
      <c r="K12" s="545"/>
      <c r="L12" s="552" t="s">
        <v>132</v>
      </c>
      <c r="M12" s="553"/>
      <c r="N12" s="553"/>
      <c r="O12" s="553"/>
      <c r="P12" s="553"/>
      <c r="Q12" s="554"/>
      <c r="R12" s="555">
        <v>119893</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1040849</v>
      </c>
      <c r="BO12" s="428"/>
      <c r="BP12" s="428"/>
      <c r="BQ12" s="428"/>
      <c r="BR12" s="428"/>
      <c r="BS12" s="428"/>
      <c r="BT12" s="428"/>
      <c r="BU12" s="429"/>
      <c r="BV12" s="427">
        <v>130000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118751</v>
      </c>
      <c r="S13" s="531"/>
      <c r="T13" s="531"/>
      <c r="U13" s="531"/>
      <c r="V13" s="532"/>
      <c r="W13" s="518" t="s">
        <v>141</v>
      </c>
      <c r="X13" s="440"/>
      <c r="Y13" s="440"/>
      <c r="Z13" s="440"/>
      <c r="AA13" s="440"/>
      <c r="AB13" s="441"/>
      <c r="AC13" s="403">
        <v>720</v>
      </c>
      <c r="AD13" s="404"/>
      <c r="AE13" s="404"/>
      <c r="AF13" s="404"/>
      <c r="AG13" s="405"/>
      <c r="AH13" s="403">
        <v>789</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-441896</v>
      </c>
      <c r="BO13" s="428"/>
      <c r="BP13" s="428"/>
      <c r="BQ13" s="428"/>
      <c r="BR13" s="428"/>
      <c r="BS13" s="428"/>
      <c r="BT13" s="428"/>
      <c r="BU13" s="429"/>
      <c r="BV13" s="427">
        <v>66760</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2.1</v>
      </c>
      <c r="CU13" s="398"/>
      <c r="CV13" s="398"/>
      <c r="CW13" s="398"/>
      <c r="CX13" s="398"/>
      <c r="CY13" s="398"/>
      <c r="CZ13" s="398"/>
      <c r="DA13" s="399"/>
      <c r="DB13" s="397">
        <v>3.3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120915</v>
      </c>
      <c r="S14" s="531"/>
      <c r="T14" s="531"/>
      <c r="U14" s="531"/>
      <c r="V14" s="532"/>
      <c r="W14" s="533"/>
      <c r="X14" s="443"/>
      <c r="Y14" s="443"/>
      <c r="Z14" s="443"/>
      <c r="AA14" s="443"/>
      <c r="AB14" s="444"/>
      <c r="AC14" s="523">
        <v>1.4</v>
      </c>
      <c r="AD14" s="524"/>
      <c r="AE14" s="524"/>
      <c r="AF14" s="524"/>
      <c r="AG14" s="525"/>
      <c r="AH14" s="523">
        <v>1.5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4.8</v>
      </c>
      <c r="CU14" s="535"/>
      <c r="CV14" s="535"/>
      <c r="CW14" s="535"/>
      <c r="CX14" s="535"/>
      <c r="CY14" s="535"/>
      <c r="CZ14" s="535"/>
      <c r="DA14" s="536"/>
      <c r="DB14" s="534" t="s">
        <v>130</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140</v>
      </c>
      <c r="N15" s="528"/>
      <c r="O15" s="528"/>
      <c r="P15" s="528"/>
      <c r="Q15" s="529"/>
      <c r="R15" s="530">
        <v>119845</v>
      </c>
      <c r="S15" s="531"/>
      <c r="T15" s="531"/>
      <c r="U15" s="531"/>
      <c r="V15" s="532"/>
      <c r="W15" s="518" t="s">
        <v>148</v>
      </c>
      <c r="X15" s="440"/>
      <c r="Y15" s="440"/>
      <c r="Z15" s="440"/>
      <c r="AA15" s="440"/>
      <c r="AB15" s="441"/>
      <c r="AC15" s="403">
        <v>16960</v>
      </c>
      <c r="AD15" s="404"/>
      <c r="AE15" s="404"/>
      <c r="AF15" s="404"/>
      <c r="AG15" s="405"/>
      <c r="AH15" s="403">
        <v>17143</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15999424</v>
      </c>
      <c r="BO15" s="423"/>
      <c r="BP15" s="423"/>
      <c r="BQ15" s="423"/>
      <c r="BR15" s="423"/>
      <c r="BS15" s="423"/>
      <c r="BT15" s="423"/>
      <c r="BU15" s="424"/>
      <c r="BV15" s="422">
        <v>15471604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32.700000000000003</v>
      </c>
      <c r="AD16" s="524"/>
      <c r="AE16" s="524"/>
      <c r="AF16" s="524"/>
      <c r="AG16" s="525"/>
      <c r="AH16" s="523">
        <v>32.700000000000003</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20683060</v>
      </c>
      <c r="BO16" s="428"/>
      <c r="BP16" s="428"/>
      <c r="BQ16" s="428"/>
      <c r="BR16" s="428"/>
      <c r="BS16" s="428"/>
      <c r="BT16" s="428"/>
      <c r="BU16" s="429"/>
      <c r="BV16" s="427">
        <v>20266073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34206</v>
      </c>
      <c r="AD17" s="404"/>
      <c r="AE17" s="404"/>
      <c r="AF17" s="404"/>
      <c r="AG17" s="405"/>
      <c r="AH17" s="403">
        <v>34479</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20565787</v>
      </c>
      <c r="BO17" s="428"/>
      <c r="BP17" s="428"/>
      <c r="BQ17" s="428"/>
      <c r="BR17" s="428"/>
      <c r="BS17" s="428"/>
      <c r="BT17" s="428"/>
      <c r="BU17" s="429"/>
      <c r="BV17" s="427">
        <v>19885708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234.5</v>
      </c>
      <c r="M18" s="492"/>
      <c r="N18" s="492"/>
      <c r="O18" s="492"/>
      <c r="P18" s="492"/>
      <c r="Q18" s="492"/>
      <c r="R18" s="493"/>
      <c r="S18" s="493"/>
      <c r="T18" s="493"/>
      <c r="U18" s="493"/>
      <c r="V18" s="494"/>
      <c r="W18" s="508"/>
      <c r="X18" s="509"/>
      <c r="Y18" s="509"/>
      <c r="Z18" s="509"/>
      <c r="AA18" s="509"/>
      <c r="AB18" s="519"/>
      <c r="AC18" s="391">
        <v>65.900000000000006</v>
      </c>
      <c r="AD18" s="392"/>
      <c r="AE18" s="392"/>
      <c r="AF18" s="392"/>
      <c r="AG18" s="495"/>
      <c r="AH18" s="391">
        <v>65.8</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22157484</v>
      </c>
      <c r="BO18" s="428"/>
      <c r="BP18" s="428"/>
      <c r="BQ18" s="428"/>
      <c r="BR18" s="428"/>
      <c r="BS18" s="428"/>
      <c r="BT18" s="428"/>
      <c r="BU18" s="429"/>
      <c r="BV18" s="427">
        <v>22201291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511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32075681</v>
      </c>
      <c r="BO19" s="428"/>
      <c r="BP19" s="428"/>
      <c r="BQ19" s="428"/>
      <c r="BR19" s="428"/>
      <c r="BS19" s="428"/>
      <c r="BT19" s="428"/>
      <c r="BU19" s="429"/>
      <c r="BV19" s="427">
        <v>32391131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50653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49000046</v>
      </c>
      <c r="BO23" s="428"/>
      <c r="BP23" s="428"/>
      <c r="BQ23" s="428"/>
      <c r="BR23" s="428"/>
      <c r="BS23" s="428"/>
      <c r="BT23" s="428"/>
      <c r="BU23" s="429"/>
      <c r="BV23" s="427">
        <v>49282811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9560</v>
      </c>
      <c r="R24" s="404"/>
      <c r="S24" s="404"/>
      <c r="T24" s="404"/>
      <c r="U24" s="404"/>
      <c r="V24" s="405"/>
      <c r="W24" s="469"/>
      <c r="X24" s="460"/>
      <c r="Y24" s="461"/>
      <c r="Z24" s="400" t="s">
        <v>172</v>
      </c>
      <c r="AA24" s="401"/>
      <c r="AB24" s="401"/>
      <c r="AC24" s="401"/>
      <c r="AD24" s="401"/>
      <c r="AE24" s="401"/>
      <c r="AF24" s="401"/>
      <c r="AG24" s="402"/>
      <c r="AH24" s="403">
        <v>784</v>
      </c>
      <c r="AI24" s="404"/>
      <c r="AJ24" s="404"/>
      <c r="AK24" s="404"/>
      <c r="AL24" s="405"/>
      <c r="AM24" s="403">
        <v>2550352</v>
      </c>
      <c r="AN24" s="404"/>
      <c r="AO24" s="404"/>
      <c r="AP24" s="404"/>
      <c r="AQ24" s="404"/>
      <c r="AR24" s="405"/>
      <c r="AS24" s="403">
        <v>3253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38409918</v>
      </c>
      <c r="BO24" s="428"/>
      <c r="BP24" s="428"/>
      <c r="BQ24" s="428"/>
      <c r="BR24" s="428"/>
      <c r="BS24" s="428"/>
      <c r="BT24" s="428"/>
      <c r="BU24" s="429"/>
      <c r="BV24" s="427">
        <v>38838315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2</v>
      </c>
      <c r="M25" s="404"/>
      <c r="N25" s="404"/>
      <c r="O25" s="404"/>
      <c r="P25" s="405"/>
      <c r="Q25" s="403">
        <v>7315</v>
      </c>
      <c r="R25" s="404"/>
      <c r="S25" s="404"/>
      <c r="T25" s="404"/>
      <c r="U25" s="404"/>
      <c r="V25" s="405"/>
      <c r="W25" s="469"/>
      <c r="X25" s="460"/>
      <c r="Y25" s="461"/>
      <c r="Z25" s="400" t="s">
        <v>175</v>
      </c>
      <c r="AA25" s="401"/>
      <c r="AB25" s="401"/>
      <c r="AC25" s="401"/>
      <c r="AD25" s="401"/>
      <c r="AE25" s="401"/>
      <c r="AF25" s="401"/>
      <c r="AG25" s="402"/>
      <c r="AH25" s="403">
        <v>132</v>
      </c>
      <c r="AI25" s="404"/>
      <c r="AJ25" s="404"/>
      <c r="AK25" s="404"/>
      <c r="AL25" s="405"/>
      <c r="AM25" s="403">
        <v>415272</v>
      </c>
      <c r="AN25" s="404"/>
      <c r="AO25" s="404"/>
      <c r="AP25" s="404"/>
      <c r="AQ25" s="404"/>
      <c r="AR25" s="405"/>
      <c r="AS25" s="403">
        <v>3146</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6742896</v>
      </c>
      <c r="BO25" s="423"/>
      <c r="BP25" s="423"/>
      <c r="BQ25" s="423"/>
      <c r="BR25" s="423"/>
      <c r="BS25" s="423"/>
      <c r="BT25" s="423"/>
      <c r="BU25" s="424"/>
      <c r="BV25" s="422">
        <v>4225682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6580</v>
      </c>
      <c r="R26" s="404"/>
      <c r="S26" s="404"/>
      <c r="T26" s="404"/>
      <c r="U26" s="404"/>
      <c r="V26" s="405"/>
      <c r="W26" s="469"/>
      <c r="X26" s="460"/>
      <c r="Y26" s="461"/>
      <c r="Z26" s="400" t="s">
        <v>178</v>
      </c>
      <c r="AA26" s="482"/>
      <c r="AB26" s="482"/>
      <c r="AC26" s="482"/>
      <c r="AD26" s="482"/>
      <c r="AE26" s="482"/>
      <c r="AF26" s="482"/>
      <c r="AG26" s="483"/>
      <c r="AH26" s="403">
        <v>25</v>
      </c>
      <c r="AI26" s="404"/>
      <c r="AJ26" s="404"/>
      <c r="AK26" s="404"/>
      <c r="AL26" s="405"/>
      <c r="AM26" s="403">
        <v>89625</v>
      </c>
      <c r="AN26" s="404"/>
      <c r="AO26" s="404"/>
      <c r="AP26" s="404"/>
      <c r="AQ26" s="404"/>
      <c r="AR26" s="405"/>
      <c r="AS26" s="403">
        <v>3585</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5720</v>
      </c>
      <c r="R27" s="404"/>
      <c r="S27" s="404"/>
      <c r="T27" s="404"/>
      <c r="U27" s="404"/>
      <c r="V27" s="405"/>
      <c r="W27" s="469"/>
      <c r="X27" s="460"/>
      <c r="Y27" s="461"/>
      <c r="Z27" s="400" t="s">
        <v>181</v>
      </c>
      <c r="AA27" s="401"/>
      <c r="AB27" s="401"/>
      <c r="AC27" s="401"/>
      <c r="AD27" s="401"/>
      <c r="AE27" s="401"/>
      <c r="AF27" s="401"/>
      <c r="AG27" s="402"/>
      <c r="AH27" s="403">
        <v>13</v>
      </c>
      <c r="AI27" s="404"/>
      <c r="AJ27" s="404"/>
      <c r="AK27" s="404"/>
      <c r="AL27" s="405"/>
      <c r="AM27" s="403">
        <v>49283</v>
      </c>
      <c r="AN27" s="404"/>
      <c r="AO27" s="404"/>
      <c r="AP27" s="404"/>
      <c r="AQ27" s="404"/>
      <c r="AR27" s="405"/>
      <c r="AS27" s="403">
        <v>3791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139</v>
      </c>
      <c r="BO27" s="431"/>
      <c r="BP27" s="431"/>
      <c r="BQ27" s="431"/>
      <c r="BR27" s="431"/>
      <c r="BS27" s="431"/>
      <c r="BT27" s="431"/>
      <c r="BU27" s="432"/>
      <c r="BV27" s="430" t="s">
        <v>130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5180</v>
      </c>
      <c r="R28" s="404"/>
      <c r="S28" s="404"/>
      <c r="T28" s="404"/>
      <c r="U28" s="404"/>
      <c r="V28" s="405"/>
      <c r="W28" s="469"/>
      <c r="X28" s="460"/>
      <c r="Y28" s="461"/>
      <c r="Z28" s="400" t="s">
        <v>184</v>
      </c>
      <c r="AA28" s="401"/>
      <c r="AB28" s="401"/>
      <c r="AC28" s="401"/>
      <c r="AD28" s="401"/>
      <c r="AE28" s="401"/>
      <c r="AF28" s="401"/>
      <c r="AG28" s="402"/>
      <c r="AH28" s="403" t="s">
        <v>130</v>
      </c>
      <c r="AI28" s="404"/>
      <c r="AJ28" s="404"/>
      <c r="AK28" s="404"/>
      <c r="AL28" s="405"/>
      <c r="AM28" s="403" t="s">
        <v>139</v>
      </c>
      <c r="AN28" s="404"/>
      <c r="AO28" s="404"/>
      <c r="AP28" s="404"/>
      <c r="AQ28" s="404"/>
      <c r="AR28" s="405"/>
      <c r="AS28" s="403" t="s">
        <v>139</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3999791</v>
      </c>
      <c r="BO28" s="423"/>
      <c r="BP28" s="423"/>
      <c r="BQ28" s="423"/>
      <c r="BR28" s="423"/>
      <c r="BS28" s="423"/>
      <c r="BT28" s="423"/>
      <c r="BU28" s="424"/>
      <c r="BV28" s="422">
        <v>4431572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24</v>
      </c>
      <c r="M29" s="404"/>
      <c r="N29" s="404"/>
      <c r="O29" s="404"/>
      <c r="P29" s="405"/>
      <c r="Q29" s="403">
        <v>4820</v>
      </c>
      <c r="R29" s="404"/>
      <c r="S29" s="404"/>
      <c r="T29" s="404"/>
      <c r="U29" s="404"/>
      <c r="V29" s="405"/>
      <c r="W29" s="470"/>
      <c r="X29" s="471"/>
      <c r="Y29" s="472"/>
      <c r="Z29" s="400" t="s">
        <v>187</v>
      </c>
      <c r="AA29" s="401"/>
      <c r="AB29" s="401"/>
      <c r="AC29" s="401"/>
      <c r="AD29" s="401"/>
      <c r="AE29" s="401"/>
      <c r="AF29" s="401"/>
      <c r="AG29" s="402"/>
      <c r="AH29" s="403">
        <v>797</v>
      </c>
      <c r="AI29" s="404"/>
      <c r="AJ29" s="404"/>
      <c r="AK29" s="404"/>
      <c r="AL29" s="405"/>
      <c r="AM29" s="403">
        <v>2599635</v>
      </c>
      <c r="AN29" s="404"/>
      <c r="AO29" s="404"/>
      <c r="AP29" s="404"/>
      <c r="AQ29" s="404"/>
      <c r="AR29" s="405"/>
      <c r="AS29" s="403">
        <v>3262</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507021</v>
      </c>
      <c r="BO29" s="428"/>
      <c r="BP29" s="428"/>
      <c r="BQ29" s="428"/>
      <c r="BR29" s="428"/>
      <c r="BS29" s="428"/>
      <c r="BT29" s="428"/>
      <c r="BU29" s="429"/>
      <c r="BV29" s="427">
        <v>705618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99.2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4878647</v>
      </c>
      <c r="BO30" s="431"/>
      <c r="BP30" s="431"/>
      <c r="BQ30" s="431"/>
      <c r="BR30" s="431"/>
      <c r="BS30" s="431"/>
      <c r="BT30" s="431"/>
      <c r="BU30" s="432"/>
      <c r="BV30" s="430">
        <v>5227081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渡海船事業特別会計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愛媛県地方税滞納整理機構</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マイントピア別子</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工業用水道事業会計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IF('各会計、関係団体の財政状況及び健全化判断比率'!B34="","",'各会計、関係団体の財政状況及び健全化判断比率'!B34)</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愛媛県後期高齢者医療広域連合（特別会計）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新居浜市土地開発公社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平尾墓園事業特別会計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IF('各会計、関係団体の財政状況及び健全化判断比率'!B35="","",'各会計、関係団体の財政状況及び健全化判断比率'!B35)</f>
        <v>工業用地造成事業特別会計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愛媛県後期高齢者医療広域連合（一般会計）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新居浜市文化体育振興事業団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別子木材センター</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19</v>
      </c>
      <c r="CP38" s="386"/>
      <c r="CQ38" s="385" t="str">
        <f>IF('各会計、関係団体の財政状況及び健全化判断比率'!BS11="","",'各会計、関係団体の財政状況及び健全化判断比率'!BS11)</f>
        <v>えひめ東予産業創造センター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FMOVwNU+doQDfkYWrS4f1w/odMk1d79VZ7sdR1qbp1b4qg+4261jN+cgyQxw+N5kX6Dt0VoISQ0M4OQrQI/yGQ==" saltValue="dHLmW3+qKgkw1WF4SNUp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06" t="s">
        <v>570</v>
      </c>
      <c r="D34" s="1206"/>
      <c r="E34" s="1207"/>
      <c r="F34" s="32">
        <v>4.51</v>
      </c>
      <c r="G34" s="33">
        <v>5.45</v>
      </c>
      <c r="H34" s="33">
        <v>6.22</v>
      </c>
      <c r="I34" s="33">
        <v>7.96</v>
      </c>
      <c r="J34" s="34">
        <v>7.28</v>
      </c>
      <c r="K34" s="22"/>
      <c r="L34" s="22"/>
      <c r="M34" s="22"/>
      <c r="N34" s="22"/>
      <c r="O34" s="22"/>
      <c r="P34" s="22"/>
    </row>
    <row r="35" spans="1:16" ht="39" customHeight="1">
      <c r="A35" s="22"/>
      <c r="B35" s="35"/>
      <c r="C35" s="1200" t="s">
        <v>571</v>
      </c>
      <c r="D35" s="1201"/>
      <c r="E35" s="1202"/>
      <c r="F35" s="36">
        <v>3.79</v>
      </c>
      <c r="G35" s="37">
        <v>4.17</v>
      </c>
      <c r="H35" s="37">
        <v>4.24</v>
      </c>
      <c r="I35" s="37">
        <v>4.6900000000000004</v>
      </c>
      <c r="J35" s="38">
        <v>4.6399999999999997</v>
      </c>
      <c r="K35" s="22"/>
      <c r="L35" s="22"/>
      <c r="M35" s="22"/>
      <c r="N35" s="22"/>
      <c r="O35" s="22"/>
      <c r="P35" s="22"/>
    </row>
    <row r="36" spans="1:16" ht="39" customHeight="1">
      <c r="A36" s="22"/>
      <c r="B36" s="35"/>
      <c r="C36" s="1200" t="s">
        <v>572</v>
      </c>
      <c r="D36" s="1201"/>
      <c r="E36" s="1202"/>
      <c r="F36" s="36">
        <v>1.99</v>
      </c>
      <c r="G36" s="37">
        <v>3.89</v>
      </c>
      <c r="H36" s="37">
        <v>4.08</v>
      </c>
      <c r="I36" s="37">
        <v>4.1500000000000004</v>
      </c>
      <c r="J36" s="38">
        <v>3.63</v>
      </c>
      <c r="K36" s="22"/>
      <c r="L36" s="22"/>
      <c r="M36" s="22"/>
      <c r="N36" s="22"/>
      <c r="O36" s="22"/>
      <c r="P36" s="22"/>
    </row>
    <row r="37" spans="1:16" ht="39" customHeight="1">
      <c r="A37" s="22"/>
      <c r="B37" s="35"/>
      <c r="C37" s="1200" t="s">
        <v>573</v>
      </c>
      <c r="D37" s="1201"/>
      <c r="E37" s="1202"/>
      <c r="F37" s="36">
        <v>0.91</v>
      </c>
      <c r="G37" s="37">
        <v>0.72</v>
      </c>
      <c r="H37" s="37">
        <v>1.91</v>
      </c>
      <c r="I37" s="37">
        <v>0.91</v>
      </c>
      <c r="J37" s="38">
        <v>0.72</v>
      </c>
      <c r="K37" s="22"/>
      <c r="L37" s="22"/>
      <c r="M37" s="22"/>
      <c r="N37" s="22"/>
      <c r="O37" s="22"/>
      <c r="P37" s="22"/>
    </row>
    <row r="38" spans="1:16" ht="39" customHeight="1">
      <c r="A38" s="22"/>
      <c r="B38" s="35"/>
      <c r="C38" s="1200" t="s">
        <v>574</v>
      </c>
      <c r="D38" s="1201"/>
      <c r="E38" s="1202"/>
      <c r="F38" s="36">
        <v>0.32</v>
      </c>
      <c r="G38" s="37">
        <v>0.28000000000000003</v>
      </c>
      <c r="H38" s="37">
        <v>0.31</v>
      </c>
      <c r="I38" s="37">
        <v>0.31</v>
      </c>
      <c r="J38" s="38">
        <v>0.28999999999999998</v>
      </c>
      <c r="K38" s="22"/>
      <c r="L38" s="22"/>
      <c r="M38" s="22"/>
      <c r="N38" s="22"/>
      <c r="O38" s="22"/>
      <c r="P38" s="22"/>
    </row>
    <row r="39" spans="1:16" ht="39" customHeight="1">
      <c r="A39" s="22"/>
      <c r="B39" s="35"/>
      <c r="C39" s="1200" t="s">
        <v>575</v>
      </c>
      <c r="D39" s="1201"/>
      <c r="E39" s="1202"/>
      <c r="F39" s="36">
        <v>0</v>
      </c>
      <c r="G39" s="37">
        <v>0.41</v>
      </c>
      <c r="H39" s="37">
        <v>0</v>
      </c>
      <c r="I39" s="37">
        <v>0</v>
      </c>
      <c r="J39" s="38">
        <v>0.21</v>
      </c>
      <c r="K39" s="22"/>
      <c r="L39" s="22"/>
      <c r="M39" s="22"/>
      <c r="N39" s="22"/>
      <c r="O39" s="22"/>
      <c r="P39" s="22"/>
    </row>
    <row r="40" spans="1:16" ht="39" customHeight="1">
      <c r="A40" s="22"/>
      <c r="B40" s="35"/>
      <c r="C40" s="1200" t="s">
        <v>576</v>
      </c>
      <c r="D40" s="1201"/>
      <c r="E40" s="1202"/>
      <c r="F40" s="36">
        <v>0.1</v>
      </c>
      <c r="G40" s="37">
        <v>0.13</v>
      </c>
      <c r="H40" s="37">
        <v>0.14000000000000001</v>
      </c>
      <c r="I40" s="37">
        <v>0.16</v>
      </c>
      <c r="J40" s="38">
        <v>0.19</v>
      </c>
      <c r="K40" s="22"/>
      <c r="L40" s="22"/>
      <c r="M40" s="22"/>
      <c r="N40" s="22"/>
      <c r="O40" s="22"/>
      <c r="P40" s="22"/>
    </row>
    <row r="41" spans="1:16" ht="39" customHeight="1">
      <c r="A41" s="22"/>
      <c r="B41" s="35"/>
      <c r="C41" s="1200" t="s">
        <v>577</v>
      </c>
      <c r="D41" s="1201"/>
      <c r="E41" s="1202"/>
      <c r="F41" s="36">
        <v>0</v>
      </c>
      <c r="G41" s="37">
        <v>0</v>
      </c>
      <c r="H41" s="37">
        <v>0</v>
      </c>
      <c r="I41" s="37">
        <v>0</v>
      </c>
      <c r="J41" s="38">
        <v>0.04</v>
      </c>
      <c r="K41" s="22"/>
      <c r="L41" s="22"/>
      <c r="M41" s="22"/>
      <c r="N41" s="22"/>
      <c r="O41" s="22"/>
      <c r="P41" s="22"/>
    </row>
    <row r="42" spans="1:16" ht="39" customHeight="1">
      <c r="A42" s="22"/>
      <c r="B42" s="39"/>
      <c r="C42" s="1200" t="s">
        <v>578</v>
      </c>
      <c r="D42" s="1201"/>
      <c r="E42" s="1202"/>
      <c r="F42" s="36" t="s">
        <v>520</v>
      </c>
      <c r="G42" s="37" t="s">
        <v>520</v>
      </c>
      <c r="H42" s="37" t="s">
        <v>520</v>
      </c>
      <c r="I42" s="37" t="s">
        <v>520</v>
      </c>
      <c r="J42" s="38" t="s">
        <v>520</v>
      </c>
      <c r="K42" s="22"/>
      <c r="L42" s="22"/>
      <c r="M42" s="22"/>
      <c r="N42" s="22"/>
      <c r="O42" s="22"/>
      <c r="P42" s="22"/>
    </row>
    <row r="43" spans="1:16" ht="39" customHeight="1" thickBot="1">
      <c r="A43" s="22"/>
      <c r="B43" s="40"/>
      <c r="C43" s="1203" t="s">
        <v>579</v>
      </c>
      <c r="D43" s="1204"/>
      <c r="E43" s="1205"/>
      <c r="F43" s="41">
        <v>0.28000000000000003</v>
      </c>
      <c r="G43" s="42">
        <v>0.32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pHMdtkFa7UOBYRNb/NGwINygert5iRezg5WaPR8fksnOAW/UXYu69VMgtLjx5RsaDIJ2iTpXrsfTsewnGfKEg==" saltValue="2Od0kylNotNAqh/YtiPi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26" t="s">
        <v>11</v>
      </c>
      <c r="C45" s="1227"/>
      <c r="D45" s="58"/>
      <c r="E45" s="1232" t="s">
        <v>12</v>
      </c>
      <c r="F45" s="1232"/>
      <c r="G45" s="1232"/>
      <c r="H45" s="1232"/>
      <c r="I45" s="1232"/>
      <c r="J45" s="1233"/>
      <c r="K45" s="59">
        <v>5745</v>
      </c>
      <c r="L45" s="60">
        <v>5281</v>
      </c>
      <c r="M45" s="60">
        <v>4723</v>
      </c>
      <c r="N45" s="60">
        <v>4432</v>
      </c>
      <c r="O45" s="61">
        <v>4368</v>
      </c>
      <c r="P45" s="48"/>
      <c r="Q45" s="48"/>
      <c r="R45" s="48"/>
      <c r="S45" s="48"/>
      <c r="T45" s="48"/>
      <c r="U45" s="48"/>
    </row>
    <row r="46" spans="1:21" ht="30.75" customHeight="1">
      <c r="A46" s="48"/>
      <c r="B46" s="1228"/>
      <c r="C46" s="1229"/>
      <c r="D46" s="62"/>
      <c r="E46" s="1210" t="s">
        <v>13</v>
      </c>
      <c r="F46" s="1210"/>
      <c r="G46" s="1210"/>
      <c r="H46" s="1210"/>
      <c r="I46" s="1210"/>
      <c r="J46" s="1211"/>
      <c r="K46" s="63" t="s">
        <v>520</v>
      </c>
      <c r="L46" s="64" t="s">
        <v>520</v>
      </c>
      <c r="M46" s="64" t="s">
        <v>520</v>
      </c>
      <c r="N46" s="64" t="s">
        <v>520</v>
      </c>
      <c r="O46" s="65" t="s">
        <v>520</v>
      </c>
      <c r="P46" s="48"/>
      <c r="Q46" s="48"/>
      <c r="R46" s="48"/>
      <c r="S46" s="48"/>
      <c r="T46" s="48"/>
      <c r="U46" s="48"/>
    </row>
    <row r="47" spans="1:21" ht="30.75" customHeight="1">
      <c r="A47" s="48"/>
      <c r="B47" s="1228"/>
      <c r="C47" s="1229"/>
      <c r="D47" s="62"/>
      <c r="E47" s="1210" t="s">
        <v>14</v>
      </c>
      <c r="F47" s="1210"/>
      <c r="G47" s="1210"/>
      <c r="H47" s="1210"/>
      <c r="I47" s="1210"/>
      <c r="J47" s="1211"/>
      <c r="K47" s="63" t="s">
        <v>520</v>
      </c>
      <c r="L47" s="64" t="s">
        <v>520</v>
      </c>
      <c r="M47" s="64" t="s">
        <v>520</v>
      </c>
      <c r="N47" s="64" t="s">
        <v>520</v>
      </c>
      <c r="O47" s="65" t="s">
        <v>520</v>
      </c>
      <c r="P47" s="48"/>
      <c r="Q47" s="48"/>
      <c r="R47" s="48"/>
      <c r="S47" s="48"/>
      <c r="T47" s="48"/>
      <c r="U47" s="48"/>
    </row>
    <row r="48" spans="1:21" ht="30.75" customHeight="1">
      <c r="A48" s="48"/>
      <c r="B48" s="1228"/>
      <c r="C48" s="1229"/>
      <c r="D48" s="62"/>
      <c r="E48" s="1210" t="s">
        <v>15</v>
      </c>
      <c r="F48" s="1210"/>
      <c r="G48" s="1210"/>
      <c r="H48" s="1210"/>
      <c r="I48" s="1210"/>
      <c r="J48" s="1211"/>
      <c r="K48" s="63">
        <v>1704</v>
      </c>
      <c r="L48" s="64">
        <v>1652</v>
      </c>
      <c r="M48" s="64">
        <v>1653</v>
      </c>
      <c r="N48" s="64">
        <v>1667</v>
      </c>
      <c r="O48" s="65">
        <v>1603</v>
      </c>
      <c r="P48" s="48"/>
      <c r="Q48" s="48"/>
      <c r="R48" s="48"/>
      <c r="S48" s="48"/>
      <c r="T48" s="48"/>
      <c r="U48" s="48"/>
    </row>
    <row r="49" spans="1:21" ht="30.75" customHeight="1">
      <c r="A49" s="48"/>
      <c r="B49" s="1228"/>
      <c r="C49" s="1229"/>
      <c r="D49" s="62"/>
      <c r="E49" s="1210" t="s">
        <v>16</v>
      </c>
      <c r="F49" s="1210"/>
      <c r="G49" s="1210"/>
      <c r="H49" s="1210"/>
      <c r="I49" s="1210"/>
      <c r="J49" s="1211"/>
      <c r="K49" s="63" t="s">
        <v>520</v>
      </c>
      <c r="L49" s="64" t="s">
        <v>520</v>
      </c>
      <c r="M49" s="64" t="s">
        <v>520</v>
      </c>
      <c r="N49" s="64" t="s">
        <v>520</v>
      </c>
      <c r="O49" s="65" t="s">
        <v>520</v>
      </c>
      <c r="P49" s="48"/>
      <c r="Q49" s="48"/>
      <c r="R49" s="48"/>
      <c r="S49" s="48"/>
      <c r="T49" s="48"/>
      <c r="U49" s="48"/>
    </row>
    <row r="50" spans="1:21" ht="30.75" customHeight="1">
      <c r="A50" s="48"/>
      <c r="B50" s="1228"/>
      <c r="C50" s="1229"/>
      <c r="D50" s="62"/>
      <c r="E50" s="1210" t="s">
        <v>17</v>
      </c>
      <c r="F50" s="1210"/>
      <c r="G50" s="1210"/>
      <c r="H50" s="1210"/>
      <c r="I50" s="1210"/>
      <c r="J50" s="1211"/>
      <c r="K50" s="63">
        <v>41</v>
      </c>
      <c r="L50" s="64">
        <v>39</v>
      </c>
      <c r="M50" s="64">
        <v>34</v>
      </c>
      <c r="N50" s="64">
        <v>29</v>
      </c>
      <c r="O50" s="65">
        <v>9</v>
      </c>
      <c r="P50" s="48"/>
      <c r="Q50" s="48"/>
      <c r="R50" s="48"/>
      <c r="S50" s="48"/>
      <c r="T50" s="48"/>
      <c r="U50" s="48"/>
    </row>
    <row r="51" spans="1:21" ht="30.75" customHeight="1">
      <c r="A51" s="48"/>
      <c r="B51" s="1230"/>
      <c r="C51" s="1231"/>
      <c r="D51" s="66"/>
      <c r="E51" s="1210" t="s">
        <v>18</v>
      </c>
      <c r="F51" s="1210"/>
      <c r="G51" s="1210"/>
      <c r="H51" s="1210"/>
      <c r="I51" s="1210"/>
      <c r="J51" s="1211"/>
      <c r="K51" s="63" t="s">
        <v>520</v>
      </c>
      <c r="L51" s="64" t="s">
        <v>520</v>
      </c>
      <c r="M51" s="64" t="s">
        <v>520</v>
      </c>
      <c r="N51" s="64" t="s">
        <v>520</v>
      </c>
      <c r="O51" s="65" t="s">
        <v>520</v>
      </c>
      <c r="P51" s="48"/>
      <c r="Q51" s="48"/>
      <c r="R51" s="48"/>
      <c r="S51" s="48"/>
      <c r="T51" s="48"/>
      <c r="U51" s="48"/>
    </row>
    <row r="52" spans="1:21" ht="30.75" customHeight="1">
      <c r="A52" s="48"/>
      <c r="B52" s="1208" t="s">
        <v>19</v>
      </c>
      <c r="C52" s="1209"/>
      <c r="D52" s="66"/>
      <c r="E52" s="1210" t="s">
        <v>20</v>
      </c>
      <c r="F52" s="1210"/>
      <c r="G52" s="1210"/>
      <c r="H52" s="1210"/>
      <c r="I52" s="1210"/>
      <c r="J52" s="1211"/>
      <c r="K52" s="63">
        <v>6013</v>
      </c>
      <c r="L52" s="64">
        <v>5841</v>
      </c>
      <c r="M52" s="64">
        <v>5696</v>
      </c>
      <c r="N52" s="64">
        <v>5674</v>
      </c>
      <c r="O52" s="65">
        <v>5682</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1477</v>
      </c>
      <c r="L53" s="69">
        <v>1131</v>
      </c>
      <c r="M53" s="69">
        <v>714</v>
      </c>
      <c r="N53" s="69">
        <v>454</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IcK5rp9UloXDRv2E8Tbu8PUJdw3MpEaY7aNmUUYih4OXZ6W6A5elT77asT0QTVDUxlOG/yKqlD36h0Ot9s/g==" saltValue="SvqomnP5+1uDEGAvolsP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46" t="s">
        <v>30</v>
      </c>
      <c r="C41" s="1247"/>
      <c r="D41" s="101"/>
      <c r="E41" s="1248" t="s">
        <v>31</v>
      </c>
      <c r="F41" s="1248"/>
      <c r="G41" s="1248"/>
      <c r="H41" s="1249"/>
      <c r="I41" s="102">
        <v>48388</v>
      </c>
      <c r="J41" s="103">
        <v>48623</v>
      </c>
      <c r="K41" s="103">
        <v>48431</v>
      </c>
      <c r="L41" s="103">
        <v>49872</v>
      </c>
      <c r="M41" s="104">
        <v>49901</v>
      </c>
    </row>
    <row r="42" spans="2:13" ht="27.75" customHeight="1">
      <c r="B42" s="1236"/>
      <c r="C42" s="1237"/>
      <c r="D42" s="105"/>
      <c r="E42" s="1240" t="s">
        <v>32</v>
      </c>
      <c r="F42" s="1240"/>
      <c r="G42" s="1240"/>
      <c r="H42" s="1241"/>
      <c r="I42" s="106">
        <v>133</v>
      </c>
      <c r="J42" s="107">
        <v>94</v>
      </c>
      <c r="K42" s="107">
        <v>60</v>
      </c>
      <c r="L42" s="107">
        <v>30</v>
      </c>
      <c r="M42" s="108">
        <v>22</v>
      </c>
    </row>
    <row r="43" spans="2:13" ht="27.75" customHeight="1">
      <c r="B43" s="1236"/>
      <c r="C43" s="1237"/>
      <c r="D43" s="105"/>
      <c r="E43" s="1240" t="s">
        <v>33</v>
      </c>
      <c r="F43" s="1240"/>
      <c r="G43" s="1240"/>
      <c r="H43" s="1241"/>
      <c r="I43" s="106">
        <v>22597</v>
      </c>
      <c r="J43" s="107">
        <v>22850</v>
      </c>
      <c r="K43" s="107">
        <v>22603</v>
      </c>
      <c r="L43" s="107">
        <v>22078</v>
      </c>
      <c r="M43" s="108">
        <v>21942</v>
      </c>
    </row>
    <row r="44" spans="2:13" ht="27.75" customHeight="1">
      <c r="B44" s="1236"/>
      <c r="C44" s="1237"/>
      <c r="D44" s="105"/>
      <c r="E44" s="1240" t="s">
        <v>34</v>
      </c>
      <c r="F44" s="1240"/>
      <c r="G44" s="1240"/>
      <c r="H44" s="1241"/>
      <c r="I44" s="106" t="s">
        <v>520</v>
      </c>
      <c r="J44" s="107" t="s">
        <v>520</v>
      </c>
      <c r="K44" s="107" t="s">
        <v>520</v>
      </c>
      <c r="L44" s="107" t="s">
        <v>520</v>
      </c>
      <c r="M44" s="108" t="s">
        <v>520</v>
      </c>
    </row>
    <row r="45" spans="2:13" ht="27.75" customHeight="1">
      <c r="B45" s="1236"/>
      <c r="C45" s="1237"/>
      <c r="D45" s="105"/>
      <c r="E45" s="1240" t="s">
        <v>35</v>
      </c>
      <c r="F45" s="1240"/>
      <c r="G45" s="1240"/>
      <c r="H45" s="1241"/>
      <c r="I45" s="106">
        <v>7756</v>
      </c>
      <c r="J45" s="107">
        <v>8033</v>
      </c>
      <c r="K45" s="107">
        <v>8035</v>
      </c>
      <c r="L45" s="107">
        <v>7793</v>
      </c>
      <c r="M45" s="108">
        <v>7730</v>
      </c>
    </row>
    <row r="46" spans="2:13" ht="27.75" customHeight="1">
      <c r="B46" s="1236"/>
      <c r="C46" s="1237"/>
      <c r="D46" s="109"/>
      <c r="E46" s="1240" t="s">
        <v>36</v>
      </c>
      <c r="F46" s="1240"/>
      <c r="G46" s="1240"/>
      <c r="H46" s="1241"/>
      <c r="I46" s="106" t="s">
        <v>520</v>
      </c>
      <c r="J46" s="107" t="s">
        <v>520</v>
      </c>
      <c r="K46" s="107" t="s">
        <v>520</v>
      </c>
      <c r="L46" s="107" t="s">
        <v>520</v>
      </c>
      <c r="M46" s="108" t="s">
        <v>520</v>
      </c>
    </row>
    <row r="47" spans="2:13" ht="27.75" customHeight="1">
      <c r="B47" s="1236"/>
      <c r="C47" s="1237"/>
      <c r="D47" s="110"/>
      <c r="E47" s="1250" t="s">
        <v>37</v>
      </c>
      <c r="F47" s="1251"/>
      <c r="G47" s="1251"/>
      <c r="H47" s="1252"/>
      <c r="I47" s="106" t="s">
        <v>520</v>
      </c>
      <c r="J47" s="107" t="s">
        <v>520</v>
      </c>
      <c r="K47" s="107" t="s">
        <v>520</v>
      </c>
      <c r="L47" s="107" t="s">
        <v>520</v>
      </c>
      <c r="M47" s="108" t="s">
        <v>520</v>
      </c>
    </row>
    <row r="48" spans="2:13" ht="27.75" customHeight="1">
      <c r="B48" s="1236"/>
      <c r="C48" s="1237"/>
      <c r="D48" s="105"/>
      <c r="E48" s="1240" t="s">
        <v>38</v>
      </c>
      <c r="F48" s="1240"/>
      <c r="G48" s="1240"/>
      <c r="H48" s="1241"/>
      <c r="I48" s="106" t="s">
        <v>520</v>
      </c>
      <c r="J48" s="107" t="s">
        <v>520</v>
      </c>
      <c r="K48" s="107" t="s">
        <v>520</v>
      </c>
      <c r="L48" s="107" t="s">
        <v>520</v>
      </c>
      <c r="M48" s="108" t="s">
        <v>520</v>
      </c>
    </row>
    <row r="49" spans="2:13" ht="27.75" customHeight="1">
      <c r="B49" s="1238"/>
      <c r="C49" s="1239"/>
      <c r="D49" s="105"/>
      <c r="E49" s="1240" t="s">
        <v>39</v>
      </c>
      <c r="F49" s="1240"/>
      <c r="G49" s="1240"/>
      <c r="H49" s="1241"/>
      <c r="I49" s="106" t="s">
        <v>520</v>
      </c>
      <c r="J49" s="107" t="s">
        <v>520</v>
      </c>
      <c r="K49" s="107" t="s">
        <v>520</v>
      </c>
      <c r="L49" s="107" t="s">
        <v>520</v>
      </c>
      <c r="M49" s="108" t="s">
        <v>520</v>
      </c>
    </row>
    <row r="50" spans="2:13" ht="27.75" customHeight="1">
      <c r="B50" s="1234" t="s">
        <v>40</v>
      </c>
      <c r="C50" s="1235"/>
      <c r="D50" s="111"/>
      <c r="E50" s="1240" t="s">
        <v>41</v>
      </c>
      <c r="F50" s="1240"/>
      <c r="G50" s="1240"/>
      <c r="H50" s="1241"/>
      <c r="I50" s="106">
        <v>11623</v>
      </c>
      <c r="J50" s="107">
        <v>11189</v>
      </c>
      <c r="K50" s="107">
        <v>9902</v>
      </c>
      <c r="L50" s="107">
        <v>10062</v>
      </c>
      <c r="M50" s="108">
        <v>9226</v>
      </c>
    </row>
    <row r="51" spans="2:13" ht="27.75" customHeight="1">
      <c r="B51" s="1236"/>
      <c r="C51" s="1237"/>
      <c r="D51" s="105"/>
      <c r="E51" s="1240" t="s">
        <v>42</v>
      </c>
      <c r="F51" s="1240"/>
      <c r="G51" s="1240"/>
      <c r="H51" s="1241"/>
      <c r="I51" s="106">
        <v>16007</v>
      </c>
      <c r="J51" s="107">
        <v>15709</v>
      </c>
      <c r="K51" s="107">
        <v>16019</v>
      </c>
      <c r="L51" s="107">
        <v>17912</v>
      </c>
      <c r="M51" s="108">
        <v>18501</v>
      </c>
    </row>
    <row r="52" spans="2:13" ht="27.75" customHeight="1">
      <c r="B52" s="1238"/>
      <c r="C52" s="1239"/>
      <c r="D52" s="105"/>
      <c r="E52" s="1240" t="s">
        <v>43</v>
      </c>
      <c r="F52" s="1240"/>
      <c r="G52" s="1240"/>
      <c r="H52" s="1241"/>
      <c r="I52" s="106">
        <v>53407</v>
      </c>
      <c r="J52" s="107">
        <v>53143</v>
      </c>
      <c r="K52" s="107">
        <v>52110</v>
      </c>
      <c r="L52" s="107">
        <v>52021</v>
      </c>
      <c r="M52" s="108">
        <v>50765</v>
      </c>
    </row>
    <row r="53" spans="2:13" ht="27.75" customHeight="1" thickBot="1">
      <c r="B53" s="1242" t="s">
        <v>44</v>
      </c>
      <c r="C53" s="1243"/>
      <c r="D53" s="112"/>
      <c r="E53" s="1244" t="s">
        <v>45</v>
      </c>
      <c r="F53" s="1244"/>
      <c r="G53" s="1244"/>
      <c r="H53" s="1245"/>
      <c r="I53" s="113">
        <v>-2164</v>
      </c>
      <c r="J53" s="114">
        <v>-441</v>
      </c>
      <c r="K53" s="114">
        <v>1099</v>
      </c>
      <c r="L53" s="114">
        <v>-222</v>
      </c>
      <c r="M53" s="115">
        <v>1103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YQW+UdcrRKzrwkxLZC5UyfHbOyGmwxUnWJsCqjLOZlUH1dfmby5ILsssiDBxSYwj8596OQ1tBlaf/g+Y4wQqw==" saltValue="iwXakOrQYPSL2/omI4Ni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61" t="s">
        <v>48</v>
      </c>
      <c r="D55" s="1261"/>
      <c r="E55" s="1262"/>
      <c r="F55" s="127">
        <v>4268</v>
      </c>
      <c r="G55" s="127">
        <v>4432</v>
      </c>
      <c r="H55" s="128">
        <v>4000</v>
      </c>
    </row>
    <row r="56" spans="2:8" ht="52.5" customHeight="1">
      <c r="B56" s="129"/>
      <c r="C56" s="1263" t="s">
        <v>49</v>
      </c>
      <c r="D56" s="1263"/>
      <c r="E56" s="1264"/>
      <c r="F56" s="130">
        <v>497</v>
      </c>
      <c r="G56" s="130">
        <v>706</v>
      </c>
      <c r="H56" s="131">
        <v>507</v>
      </c>
    </row>
    <row r="57" spans="2:8" ht="53.25" customHeight="1">
      <c r="B57" s="129"/>
      <c r="C57" s="1265" t="s">
        <v>50</v>
      </c>
      <c r="D57" s="1265"/>
      <c r="E57" s="1266"/>
      <c r="F57" s="132">
        <v>5565</v>
      </c>
      <c r="G57" s="132">
        <v>5227</v>
      </c>
      <c r="H57" s="133">
        <v>4879</v>
      </c>
    </row>
    <row r="58" spans="2:8" ht="45.75" customHeight="1">
      <c r="B58" s="134"/>
      <c r="C58" s="1253" t="s">
        <v>585</v>
      </c>
      <c r="D58" s="1254"/>
      <c r="E58" s="1255"/>
      <c r="F58" s="135">
        <v>1722</v>
      </c>
      <c r="G58" s="135">
        <v>1563</v>
      </c>
      <c r="H58" s="136">
        <v>1507</v>
      </c>
    </row>
    <row r="59" spans="2:8" ht="45.75" customHeight="1">
      <c r="B59" s="134"/>
      <c r="C59" s="1253" t="s">
        <v>586</v>
      </c>
      <c r="D59" s="1254"/>
      <c r="E59" s="1255"/>
      <c r="F59" s="135">
        <v>821</v>
      </c>
      <c r="G59" s="135">
        <v>821</v>
      </c>
      <c r="H59" s="136">
        <v>820</v>
      </c>
    </row>
    <row r="60" spans="2:8" ht="45.75" customHeight="1">
      <c r="B60" s="134"/>
      <c r="C60" s="1253" t="s">
        <v>587</v>
      </c>
      <c r="D60" s="1254"/>
      <c r="E60" s="1255"/>
      <c r="F60" s="135">
        <v>693</v>
      </c>
      <c r="G60" s="135">
        <v>693</v>
      </c>
      <c r="H60" s="136">
        <v>695</v>
      </c>
    </row>
    <row r="61" spans="2:8" ht="45.75" customHeight="1">
      <c r="B61" s="134"/>
      <c r="C61" s="1253" t="s">
        <v>588</v>
      </c>
      <c r="D61" s="1254"/>
      <c r="E61" s="1255"/>
      <c r="F61" s="135">
        <v>904</v>
      </c>
      <c r="G61" s="135">
        <v>710</v>
      </c>
      <c r="H61" s="136">
        <v>487</v>
      </c>
    </row>
    <row r="62" spans="2:8" ht="45.75" customHeight="1" thickBot="1">
      <c r="B62" s="137"/>
      <c r="C62" s="1256" t="s">
        <v>589</v>
      </c>
      <c r="D62" s="1257"/>
      <c r="E62" s="1258"/>
      <c r="F62" s="138">
        <v>432</v>
      </c>
      <c r="G62" s="138">
        <v>393</v>
      </c>
      <c r="H62" s="139">
        <v>354</v>
      </c>
    </row>
    <row r="63" spans="2:8" ht="52.5" customHeight="1" thickBot="1">
      <c r="B63" s="140"/>
      <c r="C63" s="1259" t="s">
        <v>51</v>
      </c>
      <c r="D63" s="1259"/>
      <c r="E63" s="1260"/>
      <c r="F63" s="141">
        <v>10330</v>
      </c>
      <c r="G63" s="141">
        <v>10364</v>
      </c>
      <c r="H63" s="142">
        <v>9385</v>
      </c>
    </row>
    <row r="64" spans="2:8" ht="15" customHeight="1"/>
    <row r="65" ht="0" hidden="1" customHeight="1"/>
    <row r="66" ht="0" hidden="1" customHeight="1"/>
  </sheetData>
  <sheetProtection algorithmName="SHA-512" hashValue="pFN3Fk8KKU+ViQ8cfX6kxSC/WRUObjdx569eEAU9gZfJ9fgPmwomnvwA36OdS8RWewMqLJjJBh3ElIiSYdHkkg==" saltValue="2reQM1vxTgtoumoLWAjO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4" zoomScaleNormal="100" zoomScaleSheetLayoutView="55" workbookViewId="0">
      <selection activeCell="AW70" sqref="AW70"/>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623</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624</v>
      </c>
      <c r="AO51" s="1305"/>
      <c r="AP51" s="1305"/>
      <c r="AQ51" s="1305"/>
      <c r="AR51" s="1305"/>
      <c r="AS51" s="1305"/>
      <c r="AT51" s="1305"/>
      <c r="AU51" s="1305"/>
      <c r="AV51" s="1305"/>
      <c r="AW51" s="1305"/>
      <c r="AX51" s="1305"/>
      <c r="AY51" s="1305"/>
      <c r="AZ51" s="1305"/>
      <c r="BA51" s="1305"/>
      <c r="BB51" s="1305" t="s">
        <v>626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4.8</v>
      </c>
      <c r="CG51" s="1307"/>
      <c r="CH51" s="1307"/>
      <c r="CI51" s="1307"/>
      <c r="CJ51" s="1307"/>
      <c r="CK51" s="1307"/>
      <c r="CL51" s="1307"/>
      <c r="CM51" s="1307"/>
      <c r="CN51" s="1307"/>
      <c r="CO51" s="1307"/>
      <c r="CP51" s="1307"/>
      <c r="CQ51" s="1307"/>
      <c r="CR51" s="1307"/>
      <c r="CS51" s="1307"/>
      <c r="CT51" s="1307"/>
      <c r="CU51" s="1307"/>
      <c r="CV51" s="1307">
        <v>4.8</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52.1</v>
      </c>
      <c r="CG53" s="1307"/>
      <c r="CH53" s="1307"/>
      <c r="CI53" s="1307"/>
      <c r="CJ53" s="1307"/>
      <c r="CK53" s="1307"/>
      <c r="CL53" s="1307"/>
      <c r="CM53" s="1307"/>
      <c r="CN53" s="1307">
        <v>55</v>
      </c>
      <c r="CO53" s="1307"/>
      <c r="CP53" s="1307"/>
      <c r="CQ53" s="1307"/>
      <c r="CR53" s="1307"/>
      <c r="CS53" s="1307"/>
      <c r="CT53" s="1307"/>
      <c r="CU53" s="1307"/>
      <c r="CV53" s="1307">
        <v>56.3</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629</v>
      </c>
      <c r="AO55" s="1301"/>
      <c r="AP55" s="1301"/>
      <c r="AQ55" s="1301"/>
      <c r="AR55" s="1301"/>
      <c r="AS55" s="1301"/>
      <c r="AT55" s="1301"/>
      <c r="AU55" s="1301"/>
      <c r="AV55" s="1301"/>
      <c r="AW55" s="1301"/>
      <c r="AX55" s="1301"/>
      <c r="AY55" s="1301"/>
      <c r="AZ55" s="1301"/>
      <c r="BA55" s="1301"/>
      <c r="BB55" s="1305" t="s">
        <v>626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6.5</v>
      </c>
      <c r="CG55" s="1307"/>
      <c r="CH55" s="1307"/>
      <c r="CI55" s="1307"/>
      <c r="CJ55" s="1307"/>
      <c r="CK55" s="1307"/>
      <c r="CL55" s="1307"/>
      <c r="CM55" s="1307"/>
      <c r="CN55" s="1307">
        <v>5.8</v>
      </c>
      <c r="CO55" s="1307"/>
      <c r="CP55" s="1307"/>
      <c r="CQ55" s="1307"/>
      <c r="CR55" s="1307"/>
      <c r="CS55" s="1307"/>
      <c r="CT55" s="1307"/>
      <c r="CU55" s="1307"/>
      <c r="CV55" s="1307">
        <v>2.7</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57.2</v>
      </c>
      <c r="CG57" s="1307"/>
      <c r="CH57" s="1307"/>
      <c r="CI57" s="1307"/>
      <c r="CJ57" s="1307"/>
      <c r="CK57" s="1307"/>
      <c r="CL57" s="1307"/>
      <c r="CM57" s="1307"/>
      <c r="CN57" s="1307">
        <v>58.6</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630</v>
      </c>
    </row>
    <row r="64" spans="1:109">
      <c r="B64" s="1276"/>
      <c r="G64" s="1283"/>
      <c r="I64" s="1317"/>
      <c r="J64" s="1317"/>
      <c r="K64" s="1317"/>
      <c r="L64" s="1317"/>
      <c r="M64" s="1317"/>
      <c r="N64" s="1318"/>
      <c r="AM64" s="1283"/>
      <c r="AN64" s="1283" t="s">
        <v>621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631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623</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c r="B73" s="1276"/>
      <c r="G73" s="1302"/>
      <c r="H73" s="1302"/>
      <c r="I73" s="1302"/>
      <c r="J73" s="1302"/>
      <c r="K73" s="1324"/>
      <c r="L73" s="1324"/>
      <c r="M73" s="1324"/>
      <c r="N73" s="1324"/>
      <c r="AM73" s="1294"/>
      <c r="AN73" s="1305" t="s">
        <v>624</v>
      </c>
      <c r="AO73" s="1305"/>
      <c r="AP73" s="1305"/>
      <c r="AQ73" s="1305"/>
      <c r="AR73" s="1305"/>
      <c r="AS73" s="1305"/>
      <c r="AT73" s="1305"/>
      <c r="AU73" s="1305"/>
      <c r="AV73" s="1305"/>
      <c r="AW73" s="1305"/>
      <c r="AX73" s="1305"/>
      <c r="AY73" s="1305"/>
      <c r="AZ73" s="1305"/>
      <c r="BA73" s="1305"/>
      <c r="BB73" s="1305" t="s">
        <v>625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v>4.8</v>
      </c>
      <c r="CG73" s="1307"/>
      <c r="CH73" s="1307"/>
      <c r="CI73" s="1307"/>
      <c r="CJ73" s="1307"/>
      <c r="CK73" s="1307"/>
      <c r="CL73" s="1307"/>
      <c r="CM73" s="1307"/>
      <c r="CN73" s="1307"/>
      <c r="CO73" s="1307"/>
      <c r="CP73" s="1307"/>
      <c r="CQ73" s="1307"/>
      <c r="CR73" s="1307"/>
      <c r="CS73" s="1307"/>
      <c r="CT73" s="1307"/>
      <c r="CU73" s="1307"/>
      <c r="CV73" s="1307">
        <v>4.8</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632</v>
      </c>
      <c r="BC75" s="1305"/>
      <c r="BD75" s="1305"/>
      <c r="BE75" s="1305"/>
      <c r="BF75" s="1305"/>
      <c r="BG75" s="1305"/>
      <c r="BH75" s="1305"/>
      <c r="BI75" s="1305"/>
      <c r="BJ75" s="1305"/>
      <c r="BK75" s="1305"/>
      <c r="BL75" s="1305"/>
      <c r="BM75" s="1305"/>
      <c r="BN75" s="1305"/>
      <c r="BO75" s="1305"/>
      <c r="BP75" s="1307">
        <v>6.5</v>
      </c>
      <c r="BQ75" s="1307"/>
      <c r="BR75" s="1307"/>
      <c r="BS75" s="1307"/>
      <c r="BT75" s="1307"/>
      <c r="BU75" s="1307"/>
      <c r="BV75" s="1307"/>
      <c r="BW75" s="1307"/>
      <c r="BX75" s="1307">
        <v>6</v>
      </c>
      <c r="BY75" s="1307"/>
      <c r="BZ75" s="1307"/>
      <c r="CA75" s="1307"/>
      <c r="CB75" s="1307"/>
      <c r="CC75" s="1307"/>
      <c r="CD75" s="1307"/>
      <c r="CE75" s="1307"/>
      <c r="CF75" s="1307">
        <v>4.9000000000000004</v>
      </c>
      <c r="CG75" s="1307"/>
      <c r="CH75" s="1307"/>
      <c r="CI75" s="1307"/>
      <c r="CJ75" s="1307"/>
      <c r="CK75" s="1307"/>
      <c r="CL75" s="1307"/>
      <c r="CM75" s="1307"/>
      <c r="CN75" s="1307">
        <v>3.3</v>
      </c>
      <c r="CO75" s="1307"/>
      <c r="CP75" s="1307"/>
      <c r="CQ75" s="1307"/>
      <c r="CR75" s="1307"/>
      <c r="CS75" s="1307"/>
      <c r="CT75" s="1307"/>
      <c r="CU75" s="1307"/>
      <c r="CV75" s="1307">
        <v>2.1</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628</v>
      </c>
      <c r="AO77" s="1301"/>
      <c r="AP77" s="1301"/>
      <c r="AQ77" s="1301"/>
      <c r="AR77" s="1301"/>
      <c r="AS77" s="1301"/>
      <c r="AT77" s="1301"/>
      <c r="AU77" s="1301"/>
      <c r="AV77" s="1301"/>
      <c r="AW77" s="1301"/>
      <c r="AX77" s="1301"/>
      <c r="AY77" s="1301"/>
      <c r="AZ77" s="1301"/>
      <c r="BA77" s="1301"/>
      <c r="BB77" s="1305" t="s">
        <v>625</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15.8</v>
      </c>
      <c r="BY77" s="1307"/>
      <c r="BZ77" s="1307"/>
      <c r="CA77" s="1307"/>
      <c r="CB77" s="1307"/>
      <c r="CC77" s="1307"/>
      <c r="CD77" s="1307"/>
      <c r="CE77" s="1307"/>
      <c r="CF77" s="1307">
        <v>6.5</v>
      </c>
      <c r="CG77" s="1307"/>
      <c r="CH77" s="1307"/>
      <c r="CI77" s="1307"/>
      <c r="CJ77" s="1307"/>
      <c r="CK77" s="1307"/>
      <c r="CL77" s="1307"/>
      <c r="CM77" s="1307"/>
      <c r="CN77" s="1307">
        <v>5.8</v>
      </c>
      <c r="CO77" s="1307"/>
      <c r="CP77" s="1307"/>
      <c r="CQ77" s="1307"/>
      <c r="CR77" s="1307"/>
      <c r="CS77" s="1307"/>
      <c r="CT77" s="1307"/>
      <c r="CU77" s="1307"/>
      <c r="CV77" s="1307">
        <v>2.7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632</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6.2</v>
      </c>
      <c r="BY79" s="1307"/>
      <c r="BZ79" s="1307"/>
      <c r="CA79" s="1307"/>
      <c r="CB79" s="1307"/>
      <c r="CC79" s="1307"/>
      <c r="CD79" s="1307"/>
      <c r="CE79" s="1307"/>
      <c r="CF79" s="1307">
        <v>5.9</v>
      </c>
      <c r="CG79" s="1307"/>
      <c r="CH79" s="1307"/>
      <c r="CI79" s="1307"/>
      <c r="CJ79" s="1307"/>
      <c r="CK79" s="1307"/>
      <c r="CL79" s="1307"/>
      <c r="CM79" s="1307"/>
      <c r="CN79" s="1307">
        <v>5.3</v>
      </c>
      <c r="CO79" s="1307"/>
      <c r="CP79" s="1307"/>
      <c r="CQ79" s="1307"/>
      <c r="CR79" s="1307"/>
      <c r="CS79" s="1307"/>
      <c r="CT79" s="1307"/>
      <c r="CU79" s="1307"/>
      <c r="CV79" s="1307">
        <v>5</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h+Cn9UOtXuBKdULZwl0/TLcQU0Ao+TCnXERtds5qVGXyAWDtYNInA0jd9FsIIUUTHGArG9t0GjsVpIwBP7Ozw==" saltValue="a+hSqhT9veWN5v03lnSG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W70" sqref="AW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gKnQLe/ZgU42OiY9CVnk8sAKf7d/uTtCKaog6vyWisKfAErZ2XN6pOKOPKnwOEFVP8Ri9ujATPEhHwpE+EWtw==" saltValue="LvYsK4W9PkAIrsgAb3o6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80" zoomScaleNormal="80" zoomScaleSheetLayoutView="55" workbookViewId="0">
      <selection activeCell="AW70" sqref="AW7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QPhoQPowFt6tNWSfWGqiAYRUYk85u2QHI2ktxW9dmMDYR7SR7292tbbODuq5ZRMvGyMV3h/PzPvwNfg0vU8Xw==" saltValue="x+IRb7yaylbiABXFMUZC4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61242</v>
      </c>
      <c r="E3" s="161"/>
      <c r="F3" s="162">
        <v>53605</v>
      </c>
      <c r="G3" s="163"/>
      <c r="H3" s="164"/>
    </row>
    <row r="4" spans="1:8">
      <c r="A4" s="165"/>
      <c r="B4" s="166"/>
      <c r="C4" s="167"/>
      <c r="D4" s="168">
        <v>27449</v>
      </c>
      <c r="E4" s="169"/>
      <c r="F4" s="170">
        <v>28343</v>
      </c>
      <c r="G4" s="171"/>
      <c r="H4" s="172"/>
    </row>
    <row r="5" spans="1:8">
      <c r="A5" s="153" t="s">
        <v>554</v>
      </c>
      <c r="B5" s="158"/>
      <c r="C5" s="159"/>
      <c r="D5" s="160">
        <v>54228</v>
      </c>
      <c r="E5" s="161"/>
      <c r="F5" s="162">
        <v>46440</v>
      </c>
      <c r="G5" s="163"/>
      <c r="H5" s="164"/>
    </row>
    <row r="6" spans="1:8">
      <c r="A6" s="165"/>
      <c r="B6" s="166"/>
      <c r="C6" s="167"/>
      <c r="D6" s="168">
        <v>33901</v>
      </c>
      <c r="E6" s="169"/>
      <c r="F6" s="170">
        <v>27658</v>
      </c>
      <c r="G6" s="171"/>
      <c r="H6" s="172"/>
    </row>
    <row r="7" spans="1:8">
      <c r="A7" s="153" t="s">
        <v>555</v>
      </c>
      <c r="B7" s="158"/>
      <c r="C7" s="159"/>
      <c r="D7" s="160">
        <v>49783</v>
      </c>
      <c r="E7" s="161"/>
      <c r="F7" s="162">
        <v>63257</v>
      </c>
      <c r="G7" s="163"/>
      <c r="H7" s="164"/>
    </row>
    <row r="8" spans="1:8">
      <c r="A8" s="165"/>
      <c r="B8" s="166"/>
      <c r="C8" s="167"/>
      <c r="D8" s="168">
        <v>28994</v>
      </c>
      <c r="E8" s="169"/>
      <c r="F8" s="170">
        <v>27259</v>
      </c>
      <c r="G8" s="171"/>
      <c r="H8" s="172"/>
    </row>
    <row r="9" spans="1:8">
      <c r="A9" s="153" t="s">
        <v>556</v>
      </c>
      <c r="B9" s="158"/>
      <c r="C9" s="159"/>
      <c r="D9" s="160">
        <v>56580</v>
      </c>
      <c r="E9" s="161"/>
      <c r="F9" s="162">
        <v>52308</v>
      </c>
      <c r="G9" s="163"/>
      <c r="H9" s="164"/>
    </row>
    <row r="10" spans="1:8">
      <c r="A10" s="165"/>
      <c r="B10" s="166"/>
      <c r="C10" s="167"/>
      <c r="D10" s="168">
        <v>29415</v>
      </c>
      <c r="E10" s="169"/>
      <c r="F10" s="170">
        <v>28695</v>
      </c>
      <c r="G10" s="171"/>
      <c r="H10" s="172"/>
    </row>
    <row r="11" spans="1:8">
      <c r="A11" s="153" t="s">
        <v>557</v>
      </c>
      <c r="B11" s="158"/>
      <c r="C11" s="159"/>
      <c r="D11" s="160">
        <v>37594</v>
      </c>
      <c r="E11" s="161"/>
      <c r="F11" s="162">
        <v>46402</v>
      </c>
      <c r="G11" s="163"/>
      <c r="H11" s="164"/>
    </row>
    <row r="12" spans="1:8">
      <c r="A12" s="165"/>
      <c r="B12" s="166"/>
      <c r="C12" s="173"/>
      <c r="D12" s="168">
        <v>25323</v>
      </c>
      <c r="E12" s="169"/>
      <c r="F12" s="170">
        <v>26897</v>
      </c>
      <c r="G12" s="171"/>
      <c r="H12" s="172"/>
    </row>
    <row r="13" spans="1:8">
      <c r="A13" s="153"/>
      <c r="B13" s="158"/>
      <c r="C13" s="174"/>
      <c r="D13" s="175">
        <v>51885</v>
      </c>
      <c r="E13" s="176"/>
      <c r="F13" s="177">
        <v>52402</v>
      </c>
      <c r="G13" s="178"/>
      <c r="H13" s="164"/>
    </row>
    <row r="14" spans="1:8">
      <c r="A14" s="165"/>
      <c r="B14" s="166"/>
      <c r="C14" s="167"/>
      <c r="D14" s="168">
        <v>29016</v>
      </c>
      <c r="E14" s="169"/>
      <c r="F14" s="170">
        <v>27770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2.08</v>
      </c>
      <c r="C19" s="179">
        <f>ROUND(VALUE(SUBSTITUTE(実質収支比率等に係る経年分析!G$48,"▲","-")),2)</f>
        <v>4.03</v>
      </c>
      <c r="D19" s="179">
        <f>ROUND(VALUE(SUBSTITUTE(実質収支比率等に係る経年分析!H$48,"▲","-")),2)</f>
        <v>4.2300000000000004</v>
      </c>
      <c r="E19" s="179">
        <f>ROUND(VALUE(SUBSTITUTE(実質収支比率等に係る経年分析!I$48,"▲","-")),2)</f>
        <v>3.94</v>
      </c>
      <c r="F19" s="179">
        <f>ROUND(VALUE(SUBSTITUTE(実質収支比率等に係る経年分析!J$48,"▲","-")),2)</f>
        <v>3.84</v>
      </c>
    </row>
    <row r="20" spans="1:11">
      <c r="A20" s="179" t="s">
        <v>55</v>
      </c>
      <c r="B20" s="179">
        <f>ROUND(VALUE(SUBSTITUTE(実質収支比率等に係る経年分析!F$47,"▲","-")),2)</f>
        <v>18.48</v>
      </c>
      <c r="C20" s="179">
        <f>ROUND(VALUE(SUBSTITUTE(実質収支比率等に係る経年分析!G$47,"▲","-")),2)</f>
        <v>18.899999999999999</v>
      </c>
      <c r="D20" s="179">
        <f>ROUND(VALUE(SUBSTITUTE(実質収支比率等に係る経年分析!H$47,"▲","-")),2)</f>
        <v>15.71</v>
      </c>
      <c r="E20" s="179">
        <f>ROUND(VALUE(SUBSTITUTE(実質収支比率等に係る経年分析!I$47,"▲","-")),2)</f>
        <v>16.579999999999998</v>
      </c>
      <c r="F20" s="179">
        <f>ROUND(VALUE(SUBSTITUTE(実質収支比率等に係る経年分析!J$47,"▲","-")),2)</f>
        <v>14.71</v>
      </c>
    </row>
    <row r="21" spans="1:11">
      <c r="A21" s="179" t="s">
        <v>56</v>
      </c>
      <c r="B21" s="179">
        <f>IF(ISNUMBER(VALUE(SUBSTITUTE(実質収支比率等に係る経年分析!F$49,"▲","-"))),ROUND(VALUE(SUBSTITUTE(実質収支比率等に係る経年分析!F$49,"▲","-")),2),NA())</f>
        <v>-3.68</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-3.05</v>
      </c>
      <c r="E21" s="179">
        <f>IF(ISNUMBER(VALUE(SUBSTITUTE(実質収支比率等に係る経年分析!I$49,"▲","-"))),ROUND(VALUE(SUBSTITUTE(実質収支比率等に係る経年分析!I$49,"▲","-")),2),NA())</f>
        <v>0.25</v>
      </c>
      <c r="F21" s="179">
        <f>IF(ISNUMBER(VALUE(SUBSTITUTE(実質収支比率等に係る経年分析!J$49,"▲","-"))),ROUND(VALUE(SUBSTITUTE(実質収支比率等に係る経年分析!J$49,"▲","-")),2),NA())</f>
        <v>-1.63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0.28000000000000003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0.19</v>
      </c>
    </row>
    <row r="31" spans="1:11">
      <c r="A31" s="180" t="str">
        <f>IF(連結実質赤字比率に係る赤字・黒字の構成分析!C$39="",NA(),連結実質赤字比率に係る赤字・黒字の構成分析!C$39)</f>
        <v>工業用地造成事業特別会計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4.1500000000000004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3.63</v>
      </c>
    </row>
    <row r="35" spans="1:16">
      <c r="A35" s="180" t="str">
        <f>IF(連結実質赤字比率に係る赤字・黒字の構成分析!C$35="",NA(),連結実質赤字比率に係る赤字・黒字の構成分析!C$35)</f>
        <v>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4.6900000000000004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4.6399999999999997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6013</v>
      </c>
      <c r="E42" s="181"/>
      <c r="F42" s="181"/>
      <c r="G42" s="181">
        <f>'実質公債費比率（分子）の構造'!L$52</f>
        <v>5841</v>
      </c>
      <c r="H42" s="181"/>
      <c r="I42" s="181"/>
      <c r="J42" s="181">
        <f>'実質公債費比率（分子）の構造'!M$52</f>
        <v>5696</v>
      </c>
      <c r="K42" s="181"/>
      <c r="L42" s="181"/>
      <c r="M42" s="181">
        <f>'実質公債費比率（分子）の構造'!N$52</f>
        <v>5674</v>
      </c>
      <c r="N42" s="181"/>
      <c r="O42" s="181"/>
      <c r="P42" s="181">
        <f>'実質公債費比率（分子）の構造'!O$52</f>
        <v>5682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41</v>
      </c>
      <c r="C44" s="181"/>
      <c r="D44" s="181"/>
      <c r="E44" s="181">
        <f>'実質公債費比率（分子）の構造'!L$50</f>
        <v>39</v>
      </c>
      <c r="F44" s="181"/>
      <c r="G44" s="181"/>
      <c r="H44" s="181">
        <f>'実質公債費比率（分子）の構造'!M$50</f>
        <v>34</v>
      </c>
      <c r="I44" s="181"/>
      <c r="J44" s="181"/>
      <c r="K44" s="181">
        <f>'実質公債費比率（分子）の構造'!N$50</f>
        <v>29</v>
      </c>
      <c r="L44" s="181"/>
      <c r="M44" s="181"/>
      <c r="N44" s="181">
        <f>'実質公債費比率（分子）の構造'!O$50</f>
        <v>9</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1704</v>
      </c>
      <c r="C46" s="181"/>
      <c r="D46" s="181"/>
      <c r="E46" s="181">
        <f>'実質公債費比率（分子）の構造'!L$48</f>
        <v>1652</v>
      </c>
      <c r="F46" s="181"/>
      <c r="G46" s="181"/>
      <c r="H46" s="181">
        <f>'実質公債費比率（分子）の構造'!M$48</f>
        <v>1653</v>
      </c>
      <c r="I46" s="181"/>
      <c r="J46" s="181"/>
      <c r="K46" s="181">
        <f>'実質公債費比率（分子）の構造'!N$48</f>
        <v>1667</v>
      </c>
      <c r="L46" s="181"/>
      <c r="M46" s="181"/>
      <c r="N46" s="181">
        <f>'実質公債費比率（分子）の構造'!O$48</f>
        <v>1603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5745</v>
      </c>
      <c r="C49" s="181"/>
      <c r="D49" s="181"/>
      <c r="E49" s="181">
        <f>'実質公債費比率（分子）の構造'!L$45</f>
        <v>5281</v>
      </c>
      <c r="F49" s="181"/>
      <c r="G49" s="181"/>
      <c r="H49" s="181">
        <f>'実質公債費比率（分子）の構造'!M$45</f>
        <v>4723</v>
      </c>
      <c r="I49" s="181"/>
      <c r="J49" s="181"/>
      <c r="K49" s="181">
        <f>'実質公債費比率（分子）の構造'!N$45</f>
        <v>4432</v>
      </c>
      <c r="L49" s="181"/>
      <c r="M49" s="181"/>
      <c r="N49" s="181">
        <f>'実質公債費比率（分子）の構造'!O$45</f>
        <v>4368</v>
      </c>
      <c r="O49" s="181"/>
      <c r="P49" s="181"/>
    </row>
    <row r="50" spans="1:16">
      <c r="A50" s="181" t="s">
        <v>71</v>
      </c>
      <c r="B50" s="181" t="e">
        <f>NA()</f>
        <v>#N/A</v>
      </c>
      <c r="C50" s="181">
        <f>IF(ISNUMBER('実質公債費比率（分子）の構造'!K$53),'実質公債費比率（分子）の構造'!K$53,NA())</f>
        <v>1477</v>
      </c>
      <c r="D50" s="181" t="e">
        <f>NA()</f>
        <v>#N/A</v>
      </c>
      <c r="E50" s="181" t="e">
        <f>NA()</f>
        <v>#N/A</v>
      </c>
      <c r="F50" s="181">
        <f>IF(ISNUMBER('実質公債費比率（分子）の構造'!L$53),'実質公債費比率（分子）の構造'!L$53,NA())</f>
        <v>1131</v>
      </c>
      <c r="G50" s="181" t="e">
        <f>NA()</f>
        <v>#N/A</v>
      </c>
      <c r="H50" s="181" t="e">
        <f>NA()</f>
        <v>#N/A</v>
      </c>
      <c r="I50" s="181">
        <f>IF(ISNUMBER('実質公債費比率（分子）の構造'!M$53),'実質公債費比率（分子）の構造'!M$53,NA())</f>
        <v>714</v>
      </c>
      <c r="J50" s="181" t="e">
        <f>NA()</f>
        <v>#N/A</v>
      </c>
      <c r="K50" s="181" t="e">
        <f>NA()</f>
        <v>#N/A</v>
      </c>
      <c r="L50" s="181">
        <f>IF(ISNUMBER('実質公債費比率（分子）の構造'!N$53),'実質公債費比率（分子）の構造'!N$53,NA())</f>
        <v>454</v>
      </c>
      <c r="M50" s="181" t="e">
        <f>NA()</f>
        <v>#N/A</v>
      </c>
      <c r="N50" s="181" t="e">
        <f>NA()</f>
        <v>#N/A</v>
      </c>
      <c r="O50" s="181">
        <f>IF(ISNUMBER('実質公債費比率（分子）の構造'!O$53),'実質公債費比率（分子）の構造'!O$53,NA())</f>
        <v>298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53407</v>
      </c>
      <c r="E56" s="180"/>
      <c r="F56" s="180"/>
      <c r="G56" s="180">
        <f>'将来負担比率（分子）の構造'!J$52</f>
        <v>53143</v>
      </c>
      <c r="H56" s="180"/>
      <c r="I56" s="180"/>
      <c r="J56" s="180">
        <f>'将来負担比率（分子）の構造'!K$52</f>
        <v>52110</v>
      </c>
      <c r="K56" s="180"/>
      <c r="L56" s="180"/>
      <c r="M56" s="180">
        <f>'将来負担比率（分子）の構造'!L$52</f>
        <v>52021</v>
      </c>
      <c r="N56" s="180"/>
      <c r="O56" s="180"/>
      <c r="P56" s="180">
        <f>'将来負担比率（分子）の構造'!M$52</f>
        <v>50765</v>
      </c>
    </row>
    <row r="57" spans="1:16">
      <c r="A57" s="180" t="s">
        <v>42</v>
      </c>
      <c r="B57" s="180"/>
      <c r="C57" s="180"/>
      <c r="D57" s="180">
        <f>'将来負担比率（分子）の構造'!I$51</f>
        <v>16007</v>
      </c>
      <c r="E57" s="180"/>
      <c r="F57" s="180"/>
      <c r="G57" s="180">
        <f>'将来負担比率（分子）の構造'!J$51</f>
        <v>15709</v>
      </c>
      <c r="H57" s="180"/>
      <c r="I57" s="180"/>
      <c r="J57" s="180">
        <f>'将来負担比率（分子）の構造'!K$51</f>
        <v>16019</v>
      </c>
      <c r="K57" s="180"/>
      <c r="L57" s="180"/>
      <c r="M57" s="180">
        <f>'将来負担比率（分子）の構造'!L$51</f>
        <v>17912</v>
      </c>
      <c r="N57" s="180"/>
      <c r="O57" s="180"/>
      <c r="P57" s="180">
        <f>'将来負担比率（分子）の構造'!M$51</f>
        <v>18501</v>
      </c>
    </row>
    <row r="58" spans="1:16">
      <c r="A58" s="180" t="s">
        <v>41</v>
      </c>
      <c r="B58" s="180"/>
      <c r="C58" s="180"/>
      <c r="D58" s="180">
        <f>'将来負担比率（分子）の構造'!I$50</f>
        <v>11623</v>
      </c>
      <c r="E58" s="180"/>
      <c r="F58" s="180"/>
      <c r="G58" s="180">
        <f>'将来負担比率（分子）の構造'!J$50</f>
        <v>11189</v>
      </c>
      <c r="H58" s="180"/>
      <c r="I58" s="180"/>
      <c r="J58" s="180">
        <f>'将来負担比率（分子）の構造'!K$50</f>
        <v>9902</v>
      </c>
      <c r="K58" s="180"/>
      <c r="L58" s="180"/>
      <c r="M58" s="180">
        <f>'将来負担比率（分子）の構造'!L$50</f>
        <v>10062</v>
      </c>
      <c r="N58" s="180"/>
      <c r="O58" s="180"/>
      <c r="P58" s="180">
        <f>'将来負担比率（分子）の構造'!M$50</f>
        <v>9226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7756</v>
      </c>
      <c r="C62" s="180"/>
      <c r="D62" s="180"/>
      <c r="E62" s="180">
        <f>'将来負担比率（分子）の構造'!J$45</f>
        <v>8033</v>
      </c>
      <c r="F62" s="180"/>
      <c r="G62" s="180"/>
      <c r="H62" s="180">
        <f>'将来負担比率（分子）の構造'!K$45</f>
        <v>8035</v>
      </c>
      <c r="I62" s="180"/>
      <c r="J62" s="180"/>
      <c r="K62" s="180">
        <f>'将来負担比率（分子）の構造'!L$45</f>
        <v>7793</v>
      </c>
      <c r="L62" s="180"/>
      <c r="M62" s="180"/>
      <c r="N62" s="180">
        <f>'将来負担比率（分子）の構造'!M$45</f>
        <v>7730</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22597</v>
      </c>
      <c r="C64" s="180"/>
      <c r="D64" s="180"/>
      <c r="E64" s="180">
        <f>'将来負担比率（分子）の構造'!J$43</f>
        <v>22850</v>
      </c>
      <c r="F64" s="180"/>
      <c r="G64" s="180"/>
      <c r="H64" s="180">
        <f>'将来負担比率（分子）の構造'!K$43</f>
        <v>22603</v>
      </c>
      <c r="I64" s="180"/>
      <c r="J64" s="180"/>
      <c r="K64" s="180">
        <f>'将来負担比率（分子）の構造'!L$43</f>
        <v>22078</v>
      </c>
      <c r="L64" s="180"/>
      <c r="M64" s="180"/>
      <c r="N64" s="180">
        <f>'将来負担比率（分子）の構造'!M$43</f>
        <v>21942</v>
      </c>
      <c r="O64" s="180"/>
      <c r="P64" s="180"/>
    </row>
    <row r="65" spans="1:16">
      <c r="A65" s="180" t="s">
        <v>32</v>
      </c>
      <c r="B65" s="180">
        <f>'将来負担比率（分子）の構造'!I$42</f>
        <v>133</v>
      </c>
      <c r="C65" s="180"/>
      <c r="D65" s="180"/>
      <c r="E65" s="180">
        <f>'将来負担比率（分子）の構造'!J$42</f>
        <v>94</v>
      </c>
      <c r="F65" s="180"/>
      <c r="G65" s="180"/>
      <c r="H65" s="180">
        <f>'将来負担比率（分子）の構造'!K$42</f>
        <v>60</v>
      </c>
      <c r="I65" s="180"/>
      <c r="J65" s="180"/>
      <c r="K65" s="180">
        <f>'将来負担比率（分子）の構造'!L$42</f>
        <v>30</v>
      </c>
      <c r="L65" s="180"/>
      <c r="M65" s="180"/>
      <c r="N65" s="180">
        <f>'将来負担比率（分子）の構造'!M$42</f>
        <v>22</v>
      </c>
      <c r="O65" s="180"/>
      <c r="P65" s="180"/>
    </row>
    <row r="66" spans="1:16">
      <c r="A66" s="180" t="s">
        <v>31</v>
      </c>
      <c r="B66" s="180">
        <f>'将来負担比率（分子）の構造'!I$41</f>
        <v>48388</v>
      </c>
      <c r="C66" s="180"/>
      <c r="D66" s="180"/>
      <c r="E66" s="180">
        <f>'将来負担比率（分子）の構造'!J$41</f>
        <v>48623</v>
      </c>
      <c r="F66" s="180"/>
      <c r="G66" s="180"/>
      <c r="H66" s="180">
        <f>'将来負担比率（分子）の構造'!K$41</f>
        <v>48431</v>
      </c>
      <c r="I66" s="180"/>
      <c r="J66" s="180"/>
      <c r="K66" s="180">
        <f>'将来負担比率（分子）の構造'!L$41</f>
        <v>49872</v>
      </c>
      <c r="L66" s="180"/>
      <c r="M66" s="180"/>
      <c r="N66" s="180">
        <f>'将来負担比率（分子）の構造'!M$41</f>
        <v>49901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1099</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1103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4268</v>
      </c>
      <c r="C72" s="184">
        <f>基金残高に係る経年分析!G55</f>
        <v>4432</v>
      </c>
      <c r="D72" s="184">
        <f>基金残高に係る経年分析!H55</f>
        <v>4000</v>
      </c>
    </row>
    <row r="73" spans="1:16">
      <c r="A73" s="183" t="s">
        <v>78</v>
      </c>
      <c r="B73" s="184">
        <f>基金残高に係る経年分析!F56</f>
        <v>497</v>
      </c>
      <c r="C73" s="184">
        <f>基金残高に係る経年分析!G56</f>
        <v>706</v>
      </c>
      <c r="D73" s="184">
        <f>基金残高に係る経年分析!H56</f>
        <v>507</v>
      </c>
    </row>
    <row r="74" spans="1:16">
      <c r="A74" s="183" t="s">
        <v>79</v>
      </c>
      <c r="B74" s="184">
        <f>基金残高に係る経年分析!F57</f>
        <v>5565</v>
      </c>
      <c r="C74" s="184">
        <f>基金残高に係る経年分析!G57</f>
        <v>5227</v>
      </c>
      <c r="D74" s="184">
        <f>基金残高に係る経年分析!H57</f>
        <v>4879</v>
      </c>
    </row>
  </sheetData>
  <sheetProtection algorithmName="SHA-512" hashValue="gdNcpAuVQbMSOR3u5bF7HsQ3Mwa1VxmzcoocAJ6EGPDO/C7J+ysIsRVIGfDYNNLEsK0Jg7LnwSDXTsswRdk+ww==" saltValue="v806SotUG+ul3YPQMEZeC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225</v>
      </c>
      <c r="C5" s="723"/>
      <c r="D5" s="723"/>
      <c r="E5" s="723"/>
      <c r="F5" s="723"/>
      <c r="G5" s="723"/>
      <c r="H5" s="723"/>
      <c r="I5" s="723"/>
      <c r="J5" s="723"/>
      <c r="K5" s="723"/>
      <c r="L5" s="723"/>
      <c r="M5" s="723"/>
      <c r="N5" s="723"/>
      <c r="O5" s="723"/>
      <c r="P5" s="723"/>
      <c r="Q5" s="724"/>
      <c r="R5" s="688">
        <v>18742327</v>
      </c>
      <c r="S5" s="689"/>
      <c r="T5" s="689"/>
      <c r="U5" s="689"/>
      <c r="V5" s="689"/>
      <c r="W5" s="689"/>
      <c r="X5" s="689"/>
      <c r="Y5" s="735"/>
      <c r="Z5" s="753">
        <v>39.6</v>
      </c>
      <c r="AA5" s="753"/>
      <c r="AB5" s="753"/>
      <c r="AC5" s="753"/>
      <c r="AD5" s="754">
        <v>17573522</v>
      </c>
      <c r="AE5" s="754"/>
      <c r="AF5" s="754"/>
      <c r="AG5" s="754"/>
      <c r="AH5" s="754"/>
      <c r="AI5" s="754"/>
      <c r="AJ5" s="754"/>
      <c r="AK5" s="754"/>
      <c r="AL5" s="736">
        <v>69.599999999999994</v>
      </c>
      <c r="AM5" s="705"/>
      <c r="AN5" s="705"/>
      <c r="AO5" s="737"/>
      <c r="AP5" s="722" t="s">
        <v>226</v>
      </c>
      <c r="AQ5" s="723"/>
      <c r="AR5" s="723"/>
      <c r="AS5" s="723"/>
      <c r="AT5" s="723"/>
      <c r="AU5" s="723"/>
      <c r="AV5" s="723"/>
      <c r="AW5" s="723"/>
      <c r="AX5" s="723"/>
      <c r="AY5" s="723"/>
      <c r="AZ5" s="723"/>
      <c r="BA5" s="723"/>
      <c r="BB5" s="723"/>
      <c r="BC5" s="723"/>
      <c r="BD5" s="723"/>
      <c r="BE5" s="723"/>
      <c r="BF5" s="724"/>
      <c r="BG5" s="623">
        <v>17573003</v>
      </c>
      <c r="BH5" s="626"/>
      <c r="BI5" s="626"/>
      <c r="BJ5" s="626"/>
      <c r="BK5" s="626"/>
      <c r="BL5" s="626"/>
      <c r="BM5" s="626"/>
      <c r="BN5" s="627"/>
      <c r="BO5" s="685">
        <v>93.8</v>
      </c>
      <c r="BP5" s="685"/>
      <c r="BQ5" s="685"/>
      <c r="BR5" s="685"/>
      <c r="BS5" s="686">
        <v>289693</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c r="B6" s="620" t="s">
        <v>230</v>
      </c>
      <c r="C6" s="621"/>
      <c r="D6" s="621"/>
      <c r="E6" s="621"/>
      <c r="F6" s="621"/>
      <c r="G6" s="621"/>
      <c r="H6" s="621"/>
      <c r="I6" s="621"/>
      <c r="J6" s="621"/>
      <c r="K6" s="621"/>
      <c r="L6" s="621"/>
      <c r="M6" s="621"/>
      <c r="N6" s="621"/>
      <c r="O6" s="621"/>
      <c r="P6" s="621"/>
      <c r="Q6" s="622"/>
      <c r="R6" s="623">
        <v>331961</v>
      </c>
      <c r="S6" s="626"/>
      <c r="T6" s="626"/>
      <c r="U6" s="626"/>
      <c r="V6" s="626"/>
      <c r="W6" s="626"/>
      <c r="X6" s="626"/>
      <c r="Y6" s="627"/>
      <c r="Z6" s="685">
        <v>0.7</v>
      </c>
      <c r="AA6" s="685"/>
      <c r="AB6" s="685"/>
      <c r="AC6" s="685"/>
      <c r="AD6" s="686">
        <v>331961</v>
      </c>
      <c r="AE6" s="686"/>
      <c r="AF6" s="686"/>
      <c r="AG6" s="686"/>
      <c r="AH6" s="686"/>
      <c r="AI6" s="686"/>
      <c r="AJ6" s="686"/>
      <c r="AK6" s="686"/>
      <c r="AL6" s="628">
        <v>1.3</v>
      </c>
      <c r="AM6" s="629"/>
      <c r="AN6" s="629"/>
      <c r="AO6" s="687"/>
      <c r="AP6" s="620" t="s">
        <v>231</v>
      </c>
      <c r="AQ6" s="621"/>
      <c r="AR6" s="621"/>
      <c r="AS6" s="621"/>
      <c r="AT6" s="621"/>
      <c r="AU6" s="621"/>
      <c r="AV6" s="621"/>
      <c r="AW6" s="621"/>
      <c r="AX6" s="621"/>
      <c r="AY6" s="621"/>
      <c r="AZ6" s="621"/>
      <c r="BA6" s="621"/>
      <c r="BB6" s="621"/>
      <c r="BC6" s="621"/>
      <c r="BD6" s="621"/>
      <c r="BE6" s="621"/>
      <c r="BF6" s="622"/>
      <c r="BG6" s="623">
        <v>17573003</v>
      </c>
      <c r="BH6" s="626"/>
      <c r="BI6" s="626"/>
      <c r="BJ6" s="626"/>
      <c r="BK6" s="626"/>
      <c r="BL6" s="626"/>
      <c r="BM6" s="626"/>
      <c r="BN6" s="627"/>
      <c r="BO6" s="685">
        <v>93.8</v>
      </c>
      <c r="BP6" s="685"/>
      <c r="BQ6" s="685"/>
      <c r="BR6" s="685"/>
      <c r="BS6" s="686">
        <v>289693</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351457</v>
      </c>
      <c r="CS6" s="626"/>
      <c r="CT6" s="626"/>
      <c r="CU6" s="626"/>
      <c r="CV6" s="626"/>
      <c r="CW6" s="626"/>
      <c r="CX6" s="626"/>
      <c r="CY6" s="627"/>
      <c r="CZ6" s="736">
        <v>0.8</v>
      </c>
      <c r="DA6" s="705"/>
      <c r="DB6" s="705"/>
      <c r="DC6" s="739"/>
      <c r="DD6" s="631" t="s">
        <v>233</v>
      </c>
      <c r="DE6" s="626"/>
      <c r="DF6" s="626"/>
      <c r="DG6" s="626"/>
      <c r="DH6" s="626"/>
      <c r="DI6" s="626"/>
      <c r="DJ6" s="626"/>
      <c r="DK6" s="626"/>
      <c r="DL6" s="626"/>
      <c r="DM6" s="626"/>
      <c r="DN6" s="626"/>
      <c r="DO6" s="626"/>
      <c r="DP6" s="627"/>
      <c r="DQ6" s="631">
        <v>351457</v>
      </c>
      <c r="DR6" s="626"/>
      <c r="DS6" s="626"/>
      <c r="DT6" s="626"/>
      <c r="DU6" s="626"/>
      <c r="DV6" s="626"/>
      <c r="DW6" s="626"/>
      <c r="DX6" s="626"/>
      <c r="DY6" s="626"/>
      <c r="DZ6" s="626"/>
      <c r="EA6" s="626"/>
      <c r="EB6" s="626"/>
      <c r="EC6" s="666"/>
    </row>
    <row r="7" spans="2:143" ht="11.25" customHeight="1">
      <c r="B7" s="620" t="s">
        <v>234</v>
      </c>
      <c r="C7" s="621"/>
      <c r="D7" s="621"/>
      <c r="E7" s="621"/>
      <c r="F7" s="621"/>
      <c r="G7" s="621"/>
      <c r="H7" s="621"/>
      <c r="I7" s="621"/>
      <c r="J7" s="621"/>
      <c r="K7" s="621"/>
      <c r="L7" s="621"/>
      <c r="M7" s="621"/>
      <c r="N7" s="621"/>
      <c r="O7" s="621"/>
      <c r="P7" s="621"/>
      <c r="Q7" s="622"/>
      <c r="R7" s="623">
        <v>35980</v>
      </c>
      <c r="S7" s="626"/>
      <c r="T7" s="626"/>
      <c r="U7" s="626"/>
      <c r="V7" s="626"/>
      <c r="W7" s="626"/>
      <c r="X7" s="626"/>
      <c r="Y7" s="627"/>
      <c r="Z7" s="685">
        <v>0.1</v>
      </c>
      <c r="AA7" s="685"/>
      <c r="AB7" s="685"/>
      <c r="AC7" s="685"/>
      <c r="AD7" s="686">
        <v>35980</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7616338</v>
      </c>
      <c r="BH7" s="626"/>
      <c r="BI7" s="626"/>
      <c r="BJ7" s="626"/>
      <c r="BK7" s="626"/>
      <c r="BL7" s="626"/>
      <c r="BM7" s="626"/>
      <c r="BN7" s="627"/>
      <c r="BO7" s="685">
        <v>40.6</v>
      </c>
      <c r="BP7" s="685"/>
      <c r="BQ7" s="685"/>
      <c r="BR7" s="685"/>
      <c r="BS7" s="686">
        <v>289693</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4814558</v>
      </c>
      <c r="CS7" s="626"/>
      <c r="CT7" s="626"/>
      <c r="CU7" s="626"/>
      <c r="CV7" s="626"/>
      <c r="CW7" s="626"/>
      <c r="CX7" s="626"/>
      <c r="CY7" s="627"/>
      <c r="CZ7" s="685">
        <v>10.6</v>
      </c>
      <c r="DA7" s="685"/>
      <c r="DB7" s="685"/>
      <c r="DC7" s="685"/>
      <c r="DD7" s="631">
        <v>228671</v>
      </c>
      <c r="DE7" s="626"/>
      <c r="DF7" s="626"/>
      <c r="DG7" s="626"/>
      <c r="DH7" s="626"/>
      <c r="DI7" s="626"/>
      <c r="DJ7" s="626"/>
      <c r="DK7" s="626"/>
      <c r="DL7" s="626"/>
      <c r="DM7" s="626"/>
      <c r="DN7" s="626"/>
      <c r="DO7" s="626"/>
      <c r="DP7" s="627"/>
      <c r="DQ7" s="631">
        <v>4108228</v>
      </c>
      <c r="DR7" s="626"/>
      <c r="DS7" s="626"/>
      <c r="DT7" s="626"/>
      <c r="DU7" s="626"/>
      <c r="DV7" s="626"/>
      <c r="DW7" s="626"/>
      <c r="DX7" s="626"/>
      <c r="DY7" s="626"/>
      <c r="DZ7" s="626"/>
      <c r="EA7" s="626"/>
      <c r="EB7" s="626"/>
      <c r="EC7" s="666"/>
    </row>
    <row r="8" spans="2:143" ht="11.25" customHeight="1">
      <c r="B8" s="620" t="s">
        <v>237</v>
      </c>
      <c r="C8" s="621"/>
      <c r="D8" s="621"/>
      <c r="E8" s="621"/>
      <c r="F8" s="621"/>
      <c r="G8" s="621"/>
      <c r="H8" s="621"/>
      <c r="I8" s="621"/>
      <c r="J8" s="621"/>
      <c r="K8" s="621"/>
      <c r="L8" s="621"/>
      <c r="M8" s="621"/>
      <c r="N8" s="621"/>
      <c r="O8" s="621"/>
      <c r="P8" s="621"/>
      <c r="Q8" s="622"/>
      <c r="R8" s="623">
        <v>59034</v>
      </c>
      <c r="S8" s="626"/>
      <c r="T8" s="626"/>
      <c r="U8" s="626"/>
      <c r="V8" s="626"/>
      <c r="W8" s="626"/>
      <c r="X8" s="626"/>
      <c r="Y8" s="627"/>
      <c r="Z8" s="685">
        <v>0.1</v>
      </c>
      <c r="AA8" s="685"/>
      <c r="AB8" s="685"/>
      <c r="AC8" s="685"/>
      <c r="AD8" s="686">
        <v>59034</v>
      </c>
      <c r="AE8" s="686"/>
      <c r="AF8" s="686"/>
      <c r="AG8" s="686"/>
      <c r="AH8" s="686"/>
      <c r="AI8" s="686"/>
      <c r="AJ8" s="686"/>
      <c r="AK8" s="686"/>
      <c r="AL8" s="628">
        <v>0.2</v>
      </c>
      <c r="AM8" s="629"/>
      <c r="AN8" s="629"/>
      <c r="AO8" s="687"/>
      <c r="AP8" s="620" t="s">
        <v>238</v>
      </c>
      <c r="AQ8" s="621"/>
      <c r="AR8" s="621"/>
      <c r="AS8" s="621"/>
      <c r="AT8" s="621"/>
      <c r="AU8" s="621"/>
      <c r="AV8" s="621"/>
      <c r="AW8" s="621"/>
      <c r="AX8" s="621"/>
      <c r="AY8" s="621"/>
      <c r="AZ8" s="621"/>
      <c r="BA8" s="621"/>
      <c r="BB8" s="621"/>
      <c r="BC8" s="621"/>
      <c r="BD8" s="621"/>
      <c r="BE8" s="621"/>
      <c r="BF8" s="622"/>
      <c r="BG8" s="623">
        <v>200156</v>
      </c>
      <c r="BH8" s="626"/>
      <c r="BI8" s="626"/>
      <c r="BJ8" s="626"/>
      <c r="BK8" s="626"/>
      <c r="BL8" s="626"/>
      <c r="BM8" s="626"/>
      <c r="BN8" s="627"/>
      <c r="BO8" s="685">
        <v>1.1000000000000001</v>
      </c>
      <c r="BP8" s="685"/>
      <c r="BQ8" s="685"/>
      <c r="BR8" s="685"/>
      <c r="BS8" s="631" t="s">
        <v>130</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19442376</v>
      </c>
      <c r="CS8" s="626"/>
      <c r="CT8" s="626"/>
      <c r="CU8" s="626"/>
      <c r="CV8" s="626"/>
      <c r="CW8" s="626"/>
      <c r="CX8" s="626"/>
      <c r="CY8" s="627"/>
      <c r="CZ8" s="685">
        <v>42.6</v>
      </c>
      <c r="DA8" s="685"/>
      <c r="DB8" s="685"/>
      <c r="DC8" s="685"/>
      <c r="DD8" s="631">
        <v>360895</v>
      </c>
      <c r="DE8" s="626"/>
      <c r="DF8" s="626"/>
      <c r="DG8" s="626"/>
      <c r="DH8" s="626"/>
      <c r="DI8" s="626"/>
      <c r="DJ8" s="626"/>
      <c r="DK8" s="626"/>
      <c r="DL8" s="626"/>
      <c r="DM8" s="626"/>
      <c r="DN8" s="626"/>
      <c r="DO8" s="626"/>
      <c r="DP8" s="627"/>
      <c r="DQ8" s="631">
        <v>9555534</v>
      </c>
      <c r="DR8" s="626"/>
      <c r="DS8" s="626"/>
      <c r="DT8" s="626"/>
      <c r="DU8" s="626"/>
      <c r="DV8" s="626"/>
      <c r="DW8" s="626"/>
      <c r="DX8" s="626"/>
      <c r="DY8" s="626"/>
      <c r="DZ8" s="626"/>
      <c r="EA8" s="626"/>
      <c r="EB8" s="626"/>
      <c r="EC8" s="666"/>
    </row>
    <row r="9" spans="2:143" ht="11.25" customHeight="1">
      <c r="B9" s="620" t="s">
        <v>240</v>
      </c>
      <c r="C9" s="621"/>
      <c r="D9" s="621"/>
      <c r="E9" s="621"/>
      <c r="F9" s="621"/>
      <c r="G9" s="621"/>
      <c r="H9" s="621"/>
      <c r="I9" s="621"/>
      <c r="J9" s="621"/>
      <c r="K9" s="621"/>
      <c r="L9" s="621"/>
      <c r="M9" s="621"/>
      <c r="N9" s="621"/>
      <c r="O9" s="621"/>
      <c r="P9" s="621"/>
      <c r="Q9" s="622"/>
      <c r="R9" s="623">
        <v>49633</v>
      </c>
      <c r="S9" s="626"/>
      <c r="T9" s="626"/>
      <c r="U9" s="626"/>
      <c r="V9" s="626"/>
      <c r="W9" s="626"/>
      <c r="X9" s="626"/>
      <c r="Y9" s="627"/>
      <c r="Z9" s="685">
        <v>0.1</v>
      </c>
      <c r="AA9" s="685"/>
      <c r="AB9" s="685"/>
      <c r="AC9" s="685"/>
      <c r="AD9" s="686">
        <v>49633</v>
      </c>
      <c r="AE9" s="686"/>
      <c r="AF9" s="686"/>
      <c r="AG9" s="686"/>
      <c r="AH9" s="686"/>
      <c r="AI9" s="686"/>
      <c r="AJ9" s="686"/>
      <c r="AK9" s="686"/>
      <c r="AL9" s="628">
        <v>0.2</v>
      </c>
      <c r="AM9" s="629"/>
      <c r="AN9" s="629"/>
      <c r="AO9" s="687"/>
      <c r="AP9" s="620" t="s">
        <v>241</v>
      </c>
      <c r="AQ9" s="621"/>
      <c r="AR9" s="621"/>
      <c r="AS9" s="621"/>
      <c r="AT9" s="621"/>
      <c r="AU9" s="621"/>
      <c r="AV9" s="621"/>
      <c r="AW9" s="621"/>
      <c r="AX9" s="621"/>
      <c r="AY9" s="621"/>
      <c r="AZ9" s="621"/>
      <c r="BA9" s="621"/>
      <c r="BB9" s="621"/>
      <c r="BC9" s="621"/>
      <c r="BD9" s="621"/>
      <c r="BE9" s="621"/>
      <c r="BF9" s="622"/>
      <c r="BG9" s="623">
        <v>5595757</v>
      </c>
      <c r="BH9" s="626"/>
      <c r="BI9" s="626"/>
      <c r="BJ9" s="626"/>
      <c r="BK9" s="626"/>
      <c r="BL9" s="626"/>
      <c r="BM9" s="626"/>
      <c r="BN9" s="627"/>
      <c r="BO9" s="685">
        <v>29.9</v>
      </c>
      <c r="BP9" s="685"/>
      <c r="BQ9" s="685"/>
      <c r="BR9" s="685"/>
      <c r="BS9" s="631" t="s">
        <v>130</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3097941</v>
      </c>
      <c r="CS9" s="626"/>
      <c r="CT9" s="626"/>
      <c r="CU9" s="626"/>
      <c r="CV9" s="626"/>
      <c r="CW9" s="626"/>
      <c r="CX9" s="626"/>
      <c r="CY9" s="627"/>
      <c r="CZ9" s="685">
        <v>6.8</v>
      </c>
      <c r="DA9" s="685"/>
      <c r="DB9" s="685"/>
      <c r="DC9" s="685"/>
      <c r="DD9" s="631">
        <v>504923</v>
      </c>
      <c r="DE9" s="626"/>
      <c r="DF9" s="626"/>
      <c r="DG9" s="626"/>
      <c r="DH9" s="626"/>
      <c r="DI9" s="626"/>
      <c r="DJ9" s="626"/>
      <c r="DK9" s="626"/>
      <c r="DL9" s="626"/>
      <c r="DM9" s="626"/>
      <c r="DN9" s="626"/>
      <c r="DO9" s="626"/>
      <c r="DP9" s="627"/>
      <c r="DQ9" s="631">
        <v>2722852</v>
      </c>
      <c r="DR9" s="626"/>
      <c r="DS9" s="626"/>
      <c r="DT9" s="626"/>
      <c r="DU9" s="626"/>
      <c r="DV9" s="626"/>
      <c r="DW9" s="626"/>
      <c r="DX9" s="626"/>
      <c r="DY9" s="626"/>
      <c r="DZ9" s="626"/>
      <c r="EA9" s="626"/>
      <c r="EB9" s="626"/>
      <c r="EC9" s="666"/>
    </row>
    <row r="10" spans="2:143" ht="11.25" customHeight="1">
      <c r="B10" s="620" t="s">
        <v>243</v>
      </c>
      <c r="C10" s="621"/>
      <c r="D10" s="621"/>
      <c r="E10" s="621"/>
      <c r="F10" s="621"/>
      <c r="G10" s="621"/>
      <c r="H10" s="621"/>
      <c r="I10" s="621"/>
      <c r="J10" s="621"/>
      <c r="K10" s="621"/>
      <c r="L10" s="621"/>
      <c r="M10" s="621"/>
      <c r="N10" s="621"/>
      <c r="O10" s="621"/>
      <c r="P10" s="621"/>
      <c r="Q10" s="622"/>
      <c r="R10" s="623" t="s">
        <v>130</v>
      </c>
      <c r="S10" s="626"/>
      <c r="T10" s="626"/>
      <c r="U10" s="626"/>
      <c r="V10" s="626"/>
      <c r="W10" s="626"/>
      <c r="X10" s="626"/>
      <c r="Y10" s="627"/>
      <c r="Z10" s="685" t="s">
        <v>233</v>
      </c>
      <c r="AA10" s="685"/>
      <c r="AB10" s="685"/>
      <c r="AC10" s="685"/>
      <c r="AD10" s="686" t="s">
        <v>233</v>
      </c>
      <c r="AE10" s="686"/>
      <c r="AF10" s="686"/>
      <c r="AG10" s="686"/>
      <c r="AH10" s="686"/>
      <c r="AI10" s="686"/>
      <c r="AJ10" s="686"/>
      <c r="AK10" s="686"/>
      <c r="AL10" s="628" t="s">
        <v>233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357664</v>
      </c>
      <c r="BH10" s="626"/>
      <c r="BI10" s="626"/>
      <c r="BJ10" s="626"/>
      <c r="BK10" s="626"/>
      <c r="BL10" s="626"/>
      <c r="BM10" s="626"/>
      <c r="BN10" s="627"/>
      <c r="BO10" s="685">
        <v>1.9</v>
      </c>
      <c r="BP10" s="685"/>
      <c r="BQ10" s="685"/>
      <c r="BR10" s="685"/>
      <c r="BS10" s="631" t="s">
        <v>233</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345551</v>
      </c>
      <c r="CS10" s="626"/>
      <c r="CT10" s="626"/>
      <c r="CU10" s="626"/>
      <c r="CV10" s="626"/>
      <c r="CW10" s="626"/>
      <c r="CX10" s="626"/>
      <c r="CY10" s="627"/>
      <c r="CZ10" s="685">
        <v>0.8</v>
      </c>
      <c r="DA10" s="685"/>
      <c r="DB10" s="685"/>
      <c r="DC10" s="685"/>
      <c r="DD10" s="631" t="s">
        <v>130</v>
      </c>
      <c r="DE10" s="626"/>
      <c r="DF10" s="626"/>
      <c r="DG10" s="626"/>
      <c r="DH10" s="626"/>
      <c r="DI10" s="626"/>
      <c r="DJ10" s="626"/>
      <c r="DK10" s="626"/>
      <c r="DL10" s="626"/>
      <c r="DM10" s="626"/>
      <c r="DN10" s="626"/>
      <c r="DO10" s="626"/>
      <c r="DP10" s="627"/>
      <c r="DQ10" s="631">
        <v>38131</v>
      </c>
      <c r="DR10" s="626"/>
      <c r="DS10" s="626"/>
      <c r="DT10" s="626"/>
      <c r="DU10" s="626"/>
      <c r="DV10" s="626"/>
      <c r="DW10" s="626"/>
      <c r="DX10" s="626"/>
      <c r="DY10" s="626"/>
      <c r="DZ10" s="626"/>
      <c r="EA10" s="626"/>
      <c r="EB10" s="626"/>
      <c r="EC10" s="666"/>
    </row>
    <row r="11" spans="2:143" ht="11.25" customHeight="1">
      <c r="B11" s="620" t="s">
        <v>246</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130</v>
      </c>
      <c r="AA11" s="685"/>
      <c r="AB11" s="685"/>
      <c r="AC11" s="685"/>
      <c r="AD11" s="686" t="s">
        <v>233</v>
      </c>
      <c r="AE11" s="686"/>
      <c r="AF11" s="686"/>
      <c r="AG11" s="686"/>
      <c r="AH11" s="686"/>
      <c r="AI11" s="686"/>
      <c r="AJ11" s="686"/>
      <c r="AK11" s="686"/>
      <c r="AL11" s="628" t="s">
        <v>233</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1462761</v>
      </c>
      <c r="BH11" s="626"/>
      <c r="BI11" s="626"/>
      <c r="BJ11" s="626"/>
      <c r="BK11" s="626"/>
      <c r="BL11" s="626"/>
      <c r="BM11" s="626"/>
      <c r="BN11" s="627"/>
      <c r="BO11" s="685">
        <v>7.8</v>
      </c>
      <c r="BP11" s="685"/>
      <c r="BQ11" s="685"/>
      <c r="BR11" s="685"/>
      <c r="BS11" s="631">
        <v>289693</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658803</v>
      </c>
      <c r="CS11" s="626"/>
      <c r="CT11" s="626"/>
      <c r="CU11" s="626"/>
      <c r="CV11" s="626"/>
      <c r="CW11" s="626"/>
      <c r="CX11" s="626"/>
      <c r="CY11" s="627"/>
      <c r="CZ11" s="685">
        <v>1.4</v>
      </c>
      <c r="DA11" s="685"/>
      <c r="DB11" s="685"/>
      <c r="DC11" s="685"/>
      <c r="DD11" s="631">
        <v>267694</v>
      </c>
      <c r="DE11" s="626"/>
      <c r="DF11" s="626"/>
      <c r="DG11" s="626"/>
      <c r="DH11" s="626"/>
      <c r="DI11" s="626"/>
      <c r="DJ11" s="626"/>
      <c r="DK11" s="626"/>
      <c r="DL11" s="626"/>
      <c r="DM11" s="626"/>
      <c r="DN11" s="626"/>
      <c r="DO11" s="626"/>
      <c r="DP11" s="627"/>
      <c r="DQ11" s="631">
        <v>511956</v>
      </c>
      <c r="DR11" s="626"/>
      <c r="DS11" s="626"/>
      <c r="DT11" s="626"/>
      <c r="DU11" s="626"/>
      <c r="DV11" s="626"/>
      <c r="DW11" s="626"/>
      <c r="DX11" s="626"/>
      <c r="DY11" s="626"/>
      <c r="DZ11" s="626"/>
      <c r="EA11" s="626"/>
      <c r="EB11" s="626"/>
      <c r="EC11" s="666"/>
    </row>
    <row r="12" spans="2:143" ht="11.25" customHeight="1">
      <c r="B12" s="620" t="s">
        <v>249</v>
      </c>
      <c r="C12" s="621"/>
      <c r="D12" s="621"/>
      <c r="E12" s="621"/>
      <c r="F12" s="621"/>
      <c r="G12" s="621"/>
      <c r="H12" s="621"/>
      <c r="I12" s="621"/>
      <c r="J12" s="621"/>
      <c r="K12" s="621"/>
      <c r="L12" s="621"/>
      <c r="M12" s="621"/>
      <c r="N12" s="621"/>
      <c r="O12" s="621"/>
      <c r="P12" s="621"/>
      <c r="Q12" s="622"/>
      <c r="R12" s="623">
        <v>2256136</v>
      </c>
      <c r="S12" s="626"/>
      <c r="T12" s="626"/>
      <c r="U12" s="626"/>
      <c r="V12" s="626"/>
      <c r="W12" s="626"/>
      <c r="X12" s="626"/>
      <c r="Y12" s="627"/>
      <c r="Z12" s="685">
        <v>4.8</v>
      </c>
      <c r="AA12" s="685"/>
      <c r="AB12" s="685"/>
      <c r="AC12" s="685"/>
      <c r="AD12" s="686">
        <v>2256136</v>
      </c>
      <c r="AE12" s="686"/>
      <c r="AF12" s="686"/>
      <c r="AG12" s="686"/>
      <c r="AH12" s="686"/>
      <c r="AI12" s="686"/>
      <c r="AJ12" s="686"/>
      <c r="AK12" s="686"/>
      <c r="AL12" s="628">
        <v>8.9</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8777386</v>
      </c>
      <c r="BH12" s="626"/>
      <c r="BI12" s="626"/>
      <c r="BJ12" s="626"/>
      <c r="BK12" s="626"/>
      <c r="BL12" s="626"/>
      <c r="BM12" s="626"/>
      <c r="BN12" s="627"/>
      <c r="BO12" s="685">
        <v>46.8</v>
      </c>
      <c r="BP12" s="685"/>
      <c r="BQ12" s="685"/>
      <c r="BR12" s="685"/>
      <c r="BS12" s="631" t="s">
        <v>233</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1502578</v>
      </c>
      <c r="CS12" s="626"/>
      <c r="CT12" s="626"/>
      <c r="CU12" s="626"/>
      <c r="CV12" s="626"/>
      <c r="CW12" s="626"/>
      <c r="CX12" s="626"/>
      <c r="CY12" s="627"/>
      <c r="CZ12" s="685">
        <v>3.3</v>
      </c>
      <c r="DA12" s="685"/>
      <c r="DB12" s="685"/>
      <c r="DC12" s="685"/>
      <c r="DD12" s="631">
        <v>41587</v>
      </c>
      <c r="DE12" s="626"/>
      <c r="DF12" s="626"/>
      <c r="DG12" s="626"/>
      <c r="DH12" s="626"/>
      <c r="DI12" s="626"/>
      <c r="DJ12" s="626"/>
      <c r="DK12" s="626"/>
      <c r="DL12" s="626"/>
      <c r="DM12" s="626"/>
      <c r="DN12" s="626"/>
      <c r="DO12" s="626"/>
      <c r="DP12" s="627"/>
      <c r="DQ12" s="631">
        <v>917525</v>
      </c>
      <c r="DR12" s="626"/>
      <c r="DS12" s="626"/>
      <c r="DT12" s="626"/>
      <c r="DU12" s="626"/>
      <c r="DV12" s="626"/>
      <c r="DW12" s="626"/>
      <c r="DX12" s="626"/>
      <c r="DY12" s="626"/>
      <c r="DZ12" s="626"/>
      <c r="EA12" s="626"/>
      <c r="EB12" s="626"/>
      <c r="EC12" s="666"/>
    </row>
    <row r="13" spans="2:143" ht="11.25" customHeight="1">
      <c r="B13" s="620" t="s">
        <v>252</v>
      </c>
      <c r="C13" s="621"/>
      <c r="D13" s="621"/>
      <c r="E13" s="621"/>
      <c r="F13" s="621"/>
      <c r="G13" s="621"/>
      <c r="H13" s="621"/>
      <c r="I13" s="621"/>
      <c r="J13" s="621"/>
      <c r="K13" s="621"/>
      <c r="L13" s="621"/>
      <c r="M13" s="621"/>
      <c r="N13" s="621"/>
      <c r="O13" s="621"/>
      <c r="P13" s="621"/>
      <c r="Q13" s="622"/>
      <c r="R13" s="623">
        <v>29477</v>
      </c>
      <c r="S13" s="626"/>
      <c r="T13" s="626"/>
      <c r="U13" s="626"/>
      <c r="V13" s="626"/>
      <c r="W13" s="626"/>
      <c r="X13" s="626"/>
      <c r="Y13" s="627"/>
      <c r="Z13" s="685">
        <v>0.1</v>
      </c>
      <c r="AA13" s="685"/>
      <c r="AB13" s="685"/>
      <c r="AC13" s="685"/>
      <c r="AD13" s="686">
        <v>29477</v>
      </c>
      <c r="AE13" s="686"/>
      <c r="AF13" s="686"/>
      <c r="AG13" s="686"/>
      <c r="AH13" s="686"/>
      <c r="AI13" s="686"/>
      <c r="AJ13" s="686"/>
      <c r="AK13" s="686"/>
      <c r="AL13" s="628">
        <v>0.1</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8765842</v>
      </c>
      <c r="BH13" s="626"/>
      <c r="BI13" s="626"/>
      <c r="BJ13" s="626"/>
      <c r="BK13" s="626"/>
      <c r="BL13" s="626"/>
      <c r="BM13" s="626"/>
      <c r="BN13" s="627"/>
      <c r="BO13" s="685">
        <v>46.8</v>
      </c>
      <c r="BP13" s="685"/>
      <c r="BQ13" s="685"/>
      <c r="BR13" s="685"/>
      <c r="BS13" s="631" t="s">
        <v>233</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4711554</v>
      </c>
      <c r="CS13" s="626"/>
      <c r="CT13" s="626"/>
      <c r="CU13" s="626"/>
      <c r="CV13" s="626"/>
      <c r="CW13" s="626"/>
      <c r="CX13" s="626"/>
      <c r="CY13" s="627"/>
      <c r="CZ13" s="685">
        <v>10.3</v>
      </c>
      <c r="DA13" s="685"/>
      <c r="DB13" s="685"/>
      <c r="DC13" s="685"/>
      <c r="DD13" s="631">
        <v>1686176</v>
      </c>
      <c r="DE13" s="626"/>
      <c r="DF13" s="626"/>
      <c r="DG13" s="626"/>
      <c r="DH13" s="626"/>
      <c r="DI13" s="626"/>
      <c r="DJ13" s="626"/>
      <c r="DK13" s="626"/>
      <c r="DL13" s="626"/>
      <c r="DM13" s="626"/>
      <c r="DN13" s="626"/>
      <c r="DO13" s="626"/>
      <c r="DP13" s="627"/>
      <c r="DQ13" s="631">
        <v>3328759</v>
      </c>
      <c r="DR13" s="626"/>
      <c r="DS13" s="626"/>
      <c r="DT13" s="626"/>
      <c r="DU13" s="626"/>
      <c r="DV13" s="626"/>
      <c r="DW13" s="626"/>
      <c r="DX13" s="626"/>
      <c r="DY13" s="626"/>
      <c r="DZ13" s="626"/>
      <c r="EA13" s="626"/>
      <c r="EB13" s="626"/>
      <c r="EC13" s="666"/>
    </row>
    <row r="14" spans="2:143" ht="11.25" customHeight="1">
      <c r="B14" s="620" t="s">
        <v>255</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233</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379264</v>
      </c>
      <c r="BH14" s="626"/>
      <c r="BI14" s="626"/>
      <c r="BJ14" s="626"/>
      <c r="BK14" s="626"/>
      <c r="BL14" s="626"/>
      <c r="BM14" s="626"/>
      <c r="BN14" s="627"/>
      <c r="BO14" s="685">
        <v>2</v>
      </c>
      <c r="BP14" s="685"/>
      <c r="BQ14" s="685"/>
      <c r="BR14" s="685"/>
      <c r="BS14" s="631" t="s">
        <v>233</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2372402</v>
      </c>
      <c r="CS14" s="626"/>
      <c r="CT14" s="626"/>
      <c r="CU14" s="626"/>
      <c r="CV14" s="626"/>
      <c r="CW14" s="626"/>
      <c r="CX14" s="626"/>
      <c r="CY14" s="627"/>
      <c r="CZ14" s="685">
        <v>5.2</v>
      </c>
      <c r="DA14" s="685"/>
      <c r="DB14" s="685"/>
      <c r="DC14" s="685"/>
      <c r="DD14" s="631">
        <v>1015862</v>
      </c>
      <c r="DE14" s="626"/>
      <c r="DF14" s="626"/>
      <c r="DG14" s="626"/>
      <c r="DH14" s="626"/>
      <c r="DI14" s="626"/>
      <c r="DJ14" s="626"/>
      <c r="DK14" s="626"/>
      <c r="DL14" s="626"/>
      <c r="DM14" s="626"/>
      <c r="DN14" s="626"/>
      <c r="DO14" s="626"/>
      <c r="DP14" s="627"/>
      <c r="DQ14" s="631">
        <v>1386801</v>
      </c>
      <c r="DR14" s="626"/>
      <c r="DS14" s="626"/>
      <c r="DT14" s="626"/>
      <c r="DU14" s="626"/>
      <c r="DV14" s="626"/>
      <c r="DW14" s="626"/>
      <c r="DX14" s="626"/>
      <c r="DY14" s="626"/>
      <c r="DZ14" s="626"/>
      <c r="EA14" s="626"/>
      <c r="EB14" s="626"/>
      <c r="EC14" s="666"/>
    </row>
    <row r="15" spans="2:143" ht="11.25" customHeight="1">
      <c r="B15" s="620" t="s">
        <v>258</v>
      </c>
      <c r="C15" s="621"/>
      <c r="D15" s="621"/>
      <c r="E15" s="621"/>
      <c r="F15" s="621"/>
      <c r="G15" s="621"/>
      <c r="H15" s="621"/>
      <c r="I15" s="621"/>
      <c r="J15" s="621"/>
      <c r="K15" s="621"/>
      <c r="L15" s="621"/>
      <c r="M15" s="621"/>
      <c r="N15" s="621"/>
      <c r="O15" s="621"/>
      <c r="P15" s="621"/>
      <c r="Q15" s="622"/>
      <c r="R15" s="623">
        <v>70313</v>
      </c>
      <c r="S15" s="626"/>
      <c r="T15" s="626"/>
      <c r="U15" s="626"/>
      <c r="V15" s="626"/>
      <c r="W15" s="626"/>
      <c r="X15" s="626"/>
      <c r="Y15" s="627"/>
      <c r="Z15" s="685">
        <v>0.1</v>
      </c>
      <c r="AA15" s="685"/>
      <c r="AB15" s="685"/>
      <c r="AC15" s="685"/>
      <c r="AD15" s="686">
        <v>70313</v>
      </c>
      <c r="AE15" s="686"/>
      <c r="AF15" s="686"/>
      <c r="AG15" s="686"/>
      <c r="AH15" s="686"/>
      <c r="AI15" s="686"/>
      <c r="AJ15" s="686"/>
      <c r="AK15" s="686"/>
      <c r="AL15" s="628">
        <v>0.3</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800015</v>
      </c>
      <c r="BH15" s="626"/>
      <c r="BI15" s="626"/>
      <c r="BJ15" s="626"/>
      <c r="BK15" s="626"/>
      <c r="BL15" s="626"/>
      <c r="BM15" s="626"/>
      <c r="BN15" s="627"/>
      <c r="BO15" s="685">
        <v>4.3</v>
      </c>
      <c r="BP15" s="685"/>
      <c r="BQ15" s="685"/>
      <c r="BR15" s="685"/>
      <c r="BS15" s="631" t="s">
        <v>130</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3831710</v>
      </c>
      <c r="CS15" s="626"/>
      <c r="CT15" s="626"/>
      <c r="CU15" s="626"/>
      <c r="CV15" s="626"/>
      <c r="CW15" s="626"/>
      <c r="CX15" s="626"/>
      <c r="CY15" s="627"/>
      <c r="CZ15" s="685">
        <v>8.4</v>
      </c>
      <c r="DA15" s="685"/>
      <c r="DB15" s="685"/>
      <c r="DC15" s="685"/>
      <c r="DD15" s="631">
        <v>401500</v>
      </c>
      <c r="DE15" s="626"/>
      <c r="DF15" s="626"/>
      <c r="DG15" s="626"/>
      <c r="DH15" s="626"/>
      <c r="DI15" s="626"/>
      <c r="DJ15" s="626"/>
      <c r="DK15" s="626"/>
      <c r="DL15" s="626"/>
      <c r="DM15" s="626"/>
      <c r="DN15" s="626"/>
      <c r="DO15" s="626"/>
      <c r="DP15" s="627"/>
      <c r="DQ15" s="631">
        <v>3238855</v>
      </c>
      <c r="DR15" s="626"/>
      <c r="DS15" s="626"/>
      <c r="DT15" s="626"/>
      <c r="DU15" s="626"/>
      <c r="DV15" s="626"/>
      <c r="DW15" s="626"/>
      <c r="DX15" s="626"/>
      <c r="DY15" s="626"/>
      <c r="DZ15" s="626"/>
      <c r="EA15" s="626"/>
      <c r="EB15" s="626"/>
      <c r="EC15" s="666"/>
    </row>
    <row r="16" spans="2:143" ht="11.25" customHeight="1">
      <c r="B16" s="620" t="s">
        <v>261</v>
      </c>
      <c r="C16" s="621"/>
      <c r="D16" s="621"/>
      <c r="E16" s="621"/>
      <c r="F16" s="621"/>
      <c r="G16" s="621"/>
      <c r="H16" s="621"/>
      <c r="I16" s="621"/>
      <c r="J16" s="621"/>
      <c r="K16" s="621"/>
      <c r="L16" s="621"/>
      <c r="M16" s="621"/>
      <c r="N16" s="621"/>
      <c r="O16" s="621"/>
      <c r="P16" s="621"/>
      <c r="Q16" s="622"/>
      <c r="R16" s="623" t="s">
        <v>233</v>
      </c>
      <c r="S16" s="626"/>
      <c r="T16" s="626"/>
      <c r="U16" s="626"/>
      <c r="V16" s="626"/>
      <c r="W16" s="626"/>
      <c r="X16" s="626"/>
      <c r="Y16" s="627"/>
      <c r="Z16" s="685" t="s">
        <v>130</v>
      </c>
      <c r="AA16" s="685"/>
      <c r="AB16" s="685"/>
      <c r="AC16" s="685"/>
      <c r="AD16" s="686" t="s">
        <v>130</v>
      </c>
      <c r="AE16" s="686"/>
      <c r="AF16" s="686"/>
      <c r="AG16" s="686"/>
      <c r="AH16" s="686"/>
      <c r="AI16" s="686"/>
      <c r="AJ16" s="686"/>
      <c r="AK16" s="686"/>
      <c r="AL16" s="628" t="s">
        <v>130</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130</v>
      </c>
      <c r="BP16" s="685"/>
      <c r="BQ16" s="685"/>
      <c r="BR16" s="685"/>
      <c r="BS16" s="631" t="s">
        <v>233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124393</v>
      </c>
      <c r="CS16" s="626"/>
      <c r="CT16" s="626"/>
      <c r="CU16" s="626"/>
      <c r="CV16" s="626"/>
      <c r="CW16" s="626"/>
      <c r="CX16" s="626"/>
      <c r="CY16" s="627"/>
      <c r="CZ16" s="685">
        <v>0.3</v>
      </c>
      <c r="DA16" s="685"/>
      <c r="DB16" s="685"/>
      <c r="DC16" s="685"/>
      <c r="DD16" s="631" t="s">
        <v>130</v>
      </c>
      <c r="DE16" s="626"/>
      <c r="DF16" s="626"/>
      <c r="DG16" s="626"/>
      <c r="DH16" s="626"/>
      <c r="DI16" s="626"/>
      <c r="DJ16" s="626"/>
      <c r="DK16" s="626"/>
      <c r="DL16" s="626"/>
      <c r="DM16" s="626"/>
      <c r="DN16" s="626"/>
      <c r="DO16" s="626"/>
      <c r="DP16" s="627"/>
      <c r="DQ16" s="631">
        <v>44114</v>
      </c>
      <c r="DR16" s="626"/>
      <c r="DS16" s="626"/>
      <c r="DT16" s="626"/>
      <c r="DU16" s="626"/>
      <c r="DV16" s="626"/>
      <c r="DW16" s="626"/>
      <c r="DX16" s="626"/>
      <c r="DY16" s="626"/>
      <c r="DZ16" s="626"/>
      <c r="EA16" s="626"/>
      <c r="EB16" s="626"/>
      <c r="EC16" s="666"/>
    </row>
    <row r="17" spans="2:133" ht="11.25" customHeight="1">
      <c r="B17" s="620" t="s">
        <v>264</v>
      </c>
      <c r="C17" s="621"/>
      <c r="D17" s="621"/>
      <c r="E17" s="621"/>
      <c r="F17" s="621"/>
      <c r="G17" s="621"/>
      <c r="H17" s="621"/>
      <c r="I17" s="621"/>
      <c r="J17" s="621"/>
      <c r="K17" s="621"/>
      <c r="L17" s="621"/>
      <c r="M17" s="621"/>
      <c r="N17" s="621"/>
      <c r="O17" s="621"/>
      <c r="P17" s="621"/>
      <c r="Q17" s="622"/>
      <c r="R17" s="623">
        <v>87783</v>
      </c>
      <c r="S17" s="626"/>
      <c r="T17" s="626"/>
      <c r="U17" s="626"/>
      <c r="V17" s="626"/>
      <c r="W17" s="626"/>
      <c r="X17" s="626"/>
      <c r="Y17" s="627"/>
      <c r="Z17" s="685">
        <v>0.2</v>
      </c>
      <c r="AA17" s="685"/>
      <c r="AB17" s="685"/>
      <c r="AC17" s="685"/>
      <c r="AD17" s="686">
        <v>87783</v>
      </c>
      <c r="AE17" s="686"/>
      <c r="AF17" s="686"/>
      <c r="AG17" s="686"/>
      <c r="AH17" s="686"/>
      <c r="AI17" s="686"/>
      <c r="AJ17" s="686"/>
      <c r="AK17" s="686"/>
      <c r="AL17" s="628">
        <v>0.3</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4333427</v>
      </c>
      <c r="CS17" s="626"/>
      <c r="CT17" s="626"/>
      <c r="CU17" s="626"/>
      <c r="CV17" s="626"/>
      <c r="CW17" s="626"/>
      <c r="CX17" s="626"/>
      <c r="CY17" s="627"/>
      <c r="CZ17" s="685">
        <v>9.5</v>
      </c>
      <c r="DA17" s="685"/>
      <c r="DB17" s="685"/>
      <c r="DC17" s="685"/>
      <c r="DD17" s="631" t="s">
        <v>233</v>
      </c>
      <c r="DE17" s="626"/>
      <c r="DF17" s="626"/>
      <c r="DG17" s="626"/>
      <c r="DH17" s="626"/>
      <c r="DI17" s="626"/>
      <c r="DJ17" s="626"/>
      <c r="DK17" s="626"/>
      <c r="DL17" s="626"/>
      <c r="DM17" s="626"/>
      <c r="DN17" s="626"/>
      <c r="DO17" s="626"/>
      <c r="DP17" s="627"/>
      <c r="DQ17" s="631">
        <v>4166120</v>
      </c>
      <c r="DR17" s="626"/>
      <c r="DS17" s="626"/>
      <c r="DT17" s="626"/>
      <c r="DU17" s="626"/>
      <c r="DV17" s="626"/>
      <c r="DW17" s="626"/>
      <c r="DX17" s="626"/>
      <c r="DY17" s="626"/>
      <c r="DZ17" s="626"/>
      <c r="EA17" s="626"/>
      <c r="EB17" s="626"/>
      <c r="EC17" s="666"/>
    </row>
    <row r="18" spans="2:133" ht="11.25" customHeight="1">
      <c r="B18" s="620" t="s">
        <v>267</v>
      </c>
      <c r="C18" s="621"/>
      <c r="D18" s="621"/>
      <c r="E18" s="621"/>
      <c r="F18" s="621"/>
      <c r="G18" s="621"/>
      <c r="H18" s="621"/>
      <c r="I18" s="621"/>
      <c r="J18" s="621"/>
      <c r="K18" s="621"/>
      <c r="L18" s="621"/>
      <c r="M18" s="621"/>
      <c r="N18" s="621"/>
      <c r="O18" s="621"/>
      <c r="P18" s="621"/>
      <c r="Q18" s="622"/>
      <c r="R18" s="623">
        <v>5433183</v>
      </c>
      <c r="S18" s="626"/>
      <c r="T18" s="626"/>
      <c r="U18" s="626"/>
      <c r="V18" s="626"/>
      <c r="W18" s="626"/>
      <c r="X18" s="626"/>
      <c r="Y18" s="627"/>
      <c r="Z18" s="685">
        <v>11.5</v>
      </c>
      <c r="AA18" s="685"/>
      <c r="AB18" s="685"/>
      <c r="AC18" s="685"/>
      <c r="AD18" s="686">
        <v>4732544</v>
      </c>
      <c r="AE18" s="686"/>
      <c r="AF18" s="686"/>
      <c r="AG18" s="686"/>
      <c r="AH18" s="686"/>
      <c r="AI18" s="686"/>
      <c r="AJ18" s="686"/>
      <c r="AK18" s="686"/>
      <c r="AL18" s="628">
        <v>18.7</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v>40922</v>
      </c>
      <c r="CS18" s="626"/>
      <c r="CT18" s="626"/>
      <c r="CU18" s="626"/>
      <c r="CV18" s="626"/>
      <c r="CW18" s="626"/>
      <c r="CX18" s="626"/>
      <c r="CY18" s="627"/>
      <c r="CZ18" s="685">
        <v>0.1</v>
      </c>
      <c r="DA18" s="685"/>
      <c r="DB18" s="685"/>
      <c r="DC18" s="685"/>
      <c r="DD18" s="631" t="s">
        <v>130</v>
      </c>
      <c r="DE18" s="626"/>
      <c r="DF18" s="626"/>
      <c r="DG18" s="626"/>
      <c r="DH18" s="626"/>
      <c r="DI18" s="626"/>
      <c r="DJ18" s="626"/>
      <c r="DK18" s="626"/>
      <c r="DL18" s="626"/>
      <c r="DM18" s="626"/>
      <c r="DN18" s="626"/>
      <c r="DO18" s="626"/>
      <c r="DP18" s="627"/>
      <c r="DQ18" s="631">
        <v>40922</v>
      </c>
      <c r="DR18" s="626"/>
      <c r="DS18" s="626"/>
      <c r="DT18" s="626"/>
      <c r="DU18" s="626"/>
      <c r="DV18" s="626"/>
      <c r="DW18" s="626"/>
      <c r="DX18" s="626"/>
      <c r="DY18" s="626"/>
      <c r="DZ18" s="626"/>
      <c r="EA18" s="626"/>
      <c r="EB18" s="626"/>
      <c r="EC18" s="666"/>
    </row>
    <row r="19" spans="2:133" ht="11.25" customHeight="1">
      <c r="B19" s="620" t="s">
        <v>270</v>
      </c>
      <c r="C19" s="621"/>
      <c r="D19" s="621"/>
      <c r="E19" s="621"/>
      <c r="F19" s="621"/>
      <c r="G19" s="621"/>
      <c r="H19" s="621"/>
      <c r="I19" s="621"/>
      <c r="J19" s="621"/>
      <c r="K19" s="621"/>
      <c r="L19" s="621"/>
      <c r="M19" s="621"/>
      <c r="N19" s="621"/>
      <c r="O19" s="621"/>
      <c r="P19" s="621"/>
      <c r="Q19" s="622"/>
      <c r="R19" s="623">
        <v>4732544</v>
      </c>
      <c r="S19" s="626"/>
      <c r="T19" s="626"/>
      <c r="U19" s="626"/>
      <c r="V19" s="626"/>
      <c r="W19" s="626"/>
      <c r="X19" s="626"/>
      <c r="Y19" s="627"/>
      <c r="Z19" s="685">
        <v>10</v>
      </c>
      <c r="AA19" s="685"/>
      <c r="AB19" s="685"/>
      <c r="AC19" s="685"/>
      <c r="AD19" s="686">
        <v>4732544</v>
      </c>
      <c r="AE19" s="686"/>
      <c r="AF19" s="686"/>
      <c r="AG19" s="686"/>
      <c r="AH19" s="686"/>
      <c r="AI19" s="686"/>
      <c r="AJ19" s="686"/>
      <c r="AK19" s="686"/>
      <c r="AL19" s="628">
        <v>18.7</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1169324</v>
      </c>
      <c r="BH19" s="626"/>
      <c r="BI19" s="626"/>
      <c r="BJ19" s="626"/>
      <c r="BK19" s="626"/>
      <c r="BL19" s="626"/>
      <c r="BM19" s="626"/>
      <c r="BN19" s="627"/>
      <c r="BO19" s="685">
        <v>6.2</v>
      </c>
      <c r="BP19" s="685"/>
      <c r="BQ19" s="685"/>
      <c r="BR19" s="685"/>
      <c r="BS19" s="631" t="s">
        <v>130</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233</v>
      </c>
      <c r="CS19" s="626"/>
      <c r="CT19" s="626"/>
      <c r="CU19" s="626"/>
      <c r="CV19" s="626"/>
      <c r="CW19" s="626"/>
      <c r="CX19" s="626"/>
      <c r="CY19" s="627"/>
      <c r="CZ19" s="685" t="s">
        <v>233</v>
      </c>
      <c r="DA19" s="685"/>
      <c r="DB19" s="685"/>
      <c r="DC19" s="685"/>
      <c r="DD19" s="631" t="s">
        <v>233</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c r="B20" s="620" t="s">
        <v>273</v>
      </c>
      <c r="C20" s="621"/>
      <c r="D20" s="621"/>
      <c r="E20" s="621"/>
      <c r="F20" s="621"/>
      <c r="G20" s="621"/>
      <c r="H20" s="621"/>
      <c r="I20" s="621"/>
      <c r="J20" s="621"/>
      <c r="K20" s="621"/>
      <c r="L20" s="621"/>
      <c r="M20" s="621"/>
      <c r="N20" s="621"/>
      <c r="O20" s="621"/>
      <c r="P20" s="621"/>
      <c r="Q20" s="622"/>
      <c r="R20" s="623">
        <v>700639</v>
      </c>
      <c r="S20" s="626"/>
      <c r="T20" s="626"/>
      <c r="U20" s="626"/>
      <c r="V20" s="626"/>
      <c r="W20" s="626"/>
      <c r="X20" s="626"/>
      <c r="Y20" s="627"/>
      <c r="Z20" s="685">
        <v>1.5</v>
      </c>
      <c r="AA20" s="685"/>
      <c r="AB20" s="685"/>
      <c r="AC20" s="685"/>
      <c r="AD20" s="686" t="s">
        <v>130</v>
      </c>
      <c r="AE20" s="686"/>
      <c r="AF20" s="686"/>
      <c r="AG20" s="686"/>
      <c r="AH20" s="686"/>
      <c r="AI20" s="686"/>
      <c r="AJ20" s="686"/>
      <c r="AK20" s="686"/>
      <c r="AL20" s="628" t="s">
        <v>233</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1169324</v>
      </c>
      <c r="BH20" s="626"/>
      <c r="BI20" s="626"/>
      <c r="BJ20" s="626"/>
      <c r="BK20" s="626"/>
      <c r="BL20" s="626"/>
      <c r="BM20" s="626"/>
      <c r="BN20" s="627"/>
      <c r="BO20" s="685">
        <v>6.2</v>
      </c>
      <c r="BP20" s="685"/>
      <c r="BQ20" s="685"/>
      <c r="BR20" s="685"/>
      <c r="BS20" s="631" t="s">
        <v>130</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45627672</v>
      </c>
      <c r="CS20" s="626"/>
      <c r="CT20" s="626"/>
      <c r="CU20" s="626"/>
      <c r="CV20" s="626"/>
      <c r="CW20" s="626"/>
      <c r="CX20" s="626"/>
      <c r="CY20" s="627"/>
      <c r="CZ20" s="685">
        <v>100</v>
      </c>
      <c r="DA20" s="685"/>
      <c r="DB20" s="685"/>
      <c r="DC20" s="685"/>
      <c r="DD20" s="631">
        <v>4507308</v>
      </c>
      <c r="DE20" s="626"/>
      <c r="DF20" s="626"/>
      <c r="DG20" s="626"/>
      <c r="DH20" s="626"/>
      <c r="DI20" s="626"/>
      <c r="DJ20" s="626"/>
      <c r="DK20" s="626"/>
      <c r="DL20" s="626"/>
      <c r="DM20" s="626"/>
      <c r="DN20" s="626"/>
      <c r="DO20" s="626"/>
      <c r="DP20" s="627"/>
      <c r="DQ20" s="631">
        <v>30411254</v>
      </c>
      <c r="DR20" s="626"/>
      <c r="DS20" s="626"/>
      <c r="DT20" s="626"/>
      <c r="DU20" s="626"/>
      <c r="DV20" s="626"/>
      <c r="DW20" s="626"/>
      <c r="DX20" s="626"/>
      <c r="DY20" s="626"/>
      <c r="DZ20" s="626"/>
      <c r="EA20" s="626"/>
      <c r="EB20" s="626"/>
      <c r="EC20" s="666"/>
    </row>
    <row r="21" spans="2:133" ht="11.25" customHeight="1">
      <c r="B21" s="620" t="s">
        <v>276</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233</v>
      </c>
      <c r="AA21" s="685"/>
      <c r="AB21" s="685"/>
      <c r="AC21" s="685"/>
      <c r="AD21" s="686" t="s">
        <v>130</v>
      </c>
      <c r="AE21" s="686"/>
      <c r="AF21" s="686"/>
      <c r="AG21" s="686"/>
      <c r="AH21" s="686"/>
      <c r="AI21" s="686"/>
      <c r="AJ21" s="686"/>
      <c r="AK21" s="686"/>
      <c r="AL21" s="628" t="s">
        <v>130</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519</v>
      </c>
      <c r="BH21" s="626"/>
      <c r="BI21" s="626"/>
      <c r="BJ21" s="626"/>
      <c r="BK21" s="626"/>
      <c r="BL21" s="626"/>
      <c r="BM21" s="626"/>
      <c r="BN21" s="627"/>
      <c r="BO21" s="685">
        <v>0</v>
      </c>
      <c r="BP21" s="685"/>
      <c r="BQ21" s="685"/>
      <c r="BR21" s="685"/>
      <c r="BS21" s="631" t="s">
        <v>233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27095827</v>
      </c>
      <c r="S22" s="626"/>
      <c r="T22" s="626"/>
      <c r="U22" s="626"/>
      <c r="V22" s="626"/>
      <c r="W22" s="626"/>
      <c r="X22" s="626"/>
      <c r="Y22" s="627"/>
      <c r="Z22" s="685">
        <v>57.3</v>
      </c>
      <c r="AA22" s="685"/>
      <c r="AB22" s="685"/>
      <c r="AC22" s="685"/>
      <c r="AD22" s="686">
        <v>25226383</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233</v>
      </c>
      <c r="BH22" s="626"/>
      <c r="BI22" s="626"/>
      <c r="BJ22" s="626"/>
      <c r="BK22" s="626"/>
      <c r="BL22" s="626"/>
      <c r="BM22" s="626"/>
      <c r="BN22" s="627"/>
      <c r="BO22" s="685" t="s">
        <v>130</v>
      </c>
      <c r="BP22" s="685"/>
      <c r="BQ22" s="685"/>
      <c r="BR22" s="685"/>
      <c r="BS22" s="631" t="s">
        <v>233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v>14015</v>
      </c>
      <c r="S23" s="626"/>
      <c r="T23" s="626"/>
      <c r="U23" s="626"/>
      <c r="V23" s="626"/>
      <c r="W23" s="626"/>
      <c r="X23" s="626"/>
      <c r="Y23" s="627"/>
      <c r="Z23" s="685">
        <v>0</v>
      </c>
      <c r="AA23" s="685"/>
      <c r="AB23" s="685"/>
      <c r="AC23" s="685"/>
      <c r="AD23" s="686">
        <v>14015</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1168805</v>
      </c>
      <c r="BH23" s="626"/>
      <c r="BI23" s="626"/>
      <c r="BJ23" s="626"/>
      <c r="BK23" s="626"/>
      <c r="BL23" s="626"/>
      <c r="BM23" s="626"/>
      <c r="BN23" s="627"/>
      <c r="BO23" s="685">
        <v>6.2</v>
      </c>
      <c r="BP23" s="685"/>
      <c r="BQ23" s="685"/>
      <c r="BR23" s="685"/>
      <c r="BS23" s="631" t="s">
        <v>233</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464558</v>
      </c>
      <c r="S24" s="626"/>
      <c r="T24" s="626"/>
      <c r="U24" s="626"/>
      <c r="V24" s="626"/>
      <c r="W24" s="626"/>
      <c r="X24" s="626"/>
      <c r="Y24" s="627"/>
      <c r="Z24" s="685">
        <v>1</v>
      </c>
      <c r="AA24" s="685"/>
      <c r="AB24" s="685"/>
      <c r="AC24" s="685"/>
      <c r="AD24" s="686" t="s">
        <v>233</v>
      </c>
      <c r="AE24" s="686"/>
      <c r="AF24" s="686"/>
      <c r="AG24" s="686"/>
      <c r="AH24" s="686"/>
      <c r="AI24" s="686"/>
      <c r="AJ24" s="686"/>
      <c r="AK24" s="686"/>
      <c r="AL24" s="628" t="s">
        <v>130</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130</v>
      </c>
      <c r="BP24" s="685"/>
      <c r="BQ24" s="685"/>
      <c r="BR24" s="685"/>
      <c r="BS24" s="631" t="s">
        <v>233</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23834421</v>
      </c>
      <c r="CS24" s="689"/>
      <c r="CT24" s="689"/>
      <c r="CU24" s="689"/>
      <c r="CV24" s="689"/>
      <c r="CW24" s="689"/>
      <c r="CX24" s="689"/>
      <c r="CY24" s="735"/>
      <c r="CZ24" s="736">
        <v>52.2</v>
      </c>
      <c r="DA24" s="705"/>
      <c r="DB24" s="705"/>
      <c r="DC24" s="739"/>
      <c r="DD24" s="734">
        <v>14723797</v>
      </c>
      <c r="DE24" s="689"/>
      <c r="DF24" s="689"/>
      <c r="DG24" s="689"/>
      <c r="DH24" s="689"/>
      <c r="DI24" s="689"/>
      <c r="DJ24" s="689"/>
      <c r="DK24" s="735"/>
      <c r="DL24" s="734">
        <v>13763875</v>
      </c>
      <c r="DM24" s="689"/>
      <c r="DN24" s="689"/>
      <c r="DO24" s="689"/>
      <c r="DP24" s="689"/>
      <c r="DQ24" s="689"/>
      <c r="DR24" s="689"/>
      <c r="DS24" s="689"/>
      <c r="DT24" s="689"/>
      <c r="DU24" s="689"/>
      <c r="DV24" s="735"/>
      <c r="DW24" s="736">
        <v>50.7</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641600</v>
      </c>
      <c r="S25" s="626"/>
      <c r="T25" s="626"/>
      <c r="U25" s="626"/>
      <c r="V25" s="626"/>
      <c r="W25" s="626"/>
      <c r="X25" s="626"/>
      <c r="Y25" s="627"/>
      <c r="Z25" s="685">
        <v>1.4</v>
      </c>
      <c r="AA25" s="685"/>
      <c r="AB25" s="685"/>
      <c r="AC25" s="685"/>
      <c r="AD25" s="686" t="s">
        <v>130</v>
      </c>
      <c r="AE25" s="686"/>
      <c r="AF25" s="686"/>
      <c r="AG25" s="686"/>
      <c r="AH25" s="686"/>
      <c r="AI25" s="686"/>
      <c r="AJ25" s="686"/>
      <c r="AK25" s="686"/>
      <c r="AL25" s="628" t="s">
        <v>130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233</v>
      </c>
      <c r="BP25" s="685"/>
      <c r="BQ25" s="685"/>
      <c r="BR25" s="685"/>
      <c r="BS25" s="631" t="s">
        <v>233</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7832930</v>
      </c>
      <c r="CS25" s="624"/>
      <c r="CT25" s="624"/>
      <c r="CU25" s="624"/>
      <c r="CV25" s="624"/>
      <c r="CW25" s="624"/>
      <c r="CX25" s="624"/>
      <c r="CY25" s="625"/>
      <c r="CZ25" s="628">
        <v>17.2</v>
      </c>
      <c r="DA25" s="657"/>
      <c r="DB25" s="657"/>
      <c r="DC25" s="658"/>
      <c r="DD25" s="631">
        <v>7104835</v>
      </c>
      <c r="DE25" s="624"/>
      <c r="DF25" s="624"/>
      <c r="DG25" s="624"/>
      <c r="DH25" s="624"/>
      <c r="DI25" s="624"/>
      <c r="DJ25" s="624"/>
      <c r="DK25" s="625"/>
      <c r="DL25" s="631">
        <v>6761675</v>
      </c>
      <c r="DM25" s="624"/>
      <c r="DN25" s="624"/>
      <c r="DO25" s="624"/>
      <c r="DP25" s="624"/>
      <c r="DQ25" s="624"/>
      <c r="DR25" s="624"/>
      <c r="DS25" s="624"/>
      <c r="DT25" s="624"/>
      <c r="DU25" s="624"/>
      <c r="DV25" s="625"/>
      <c r="DW25" s="628">
        <v>24.9</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253173</v>
      </c>
      <c r="S26" s="626"/>
      <c r="T26" s="626"/>
      <c r="U26" s="626"/>
      <c r="V26" s="626"/>
      <c r="W26" s="626"/>
      <c r="X26" s="626"/>
      <c r="Y26" s="627"/>
      <c r="Z26" s="685">
        <v>0.5</v>
      </c>
      <c r="AA26" s="685"/>
      <c r="AB26" s="685"/>
      <c r="AC26" s="685"/>
      <c r="AD26" s="686" t="s">
        <v>233</v>
      </c>
      <c r="AE26" s="686"/>
      <c r="AF26" s="686"/>
      <c r="AG26" s="686"/>
      <c r="AH26" s="686"/>
      <c r="AI26" s="686"/>
      <c r="AJ26" s="686"/>
      <c r="AK26" s="686"/>
      <c r="AL26" s="628" t="s">
        <v>233</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233</v>
      </c>
      <c r="BH26" s="626"/>
      <c r="BI26" s="626"/>
      <c r="BJ26" s="626"/>
      <c r="BK26" s="626"/>
      <c r="BL26" s="626"/>
      <c r="BM26" s="626"/>
      <c r="BN26" s="627"/>
      <c r="BO26" s="685" t="s">
        <v>130</v>
      </c>
      <c r="BP26" s="685"/>
      <c r="BQ26" s="685"/>
      <c r="BR26" s="685"/>
      <c r="BS26" s="631" t="s">
        <v>233</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4835499</v>
      </c>
      <c r="CS26" s="626"/>
      <c r="CT26" s="626"/>
      <c r="CU26" s="626"/>
      <c r="CV26" s="626"/>
      <c r="CW26" s="626"/>
      <c r="CX26" s="626"/>
      <c r="CY26" s="627"/>
      <c r="CZ26" s="628">
        <v>10.6</v>
      </c>
      <c r="DA26" s="657"/>
      <c r="DB26" s="657"/>
      <c r="DC26" s="658"/>
      <c r="DD26" s="631">
        <v>4344866</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6609918</v>
      </c>
      <c r="S27" s="626"/>
      <c r="T27" s="626"/>
      <c r="U27" s="626"/>
      <c r="V27" s="626"/>
      <c r="W27" s="626"/>
      <c r="X27" s="626"/>
      <c r="Y27" s="627"/>
      <c r="Z27" s="685">
        <v>14</v>
      </c>
      <c r="AA27" s="685"/>
      <c r="AB27" s="685"/>
      <c r="AC27" s="685"/>
      <c r="AD27" s="686" t="s">
        <v>233</v>
      </c>
      <c r="AE27" s="686"/>
      <c r="AF27" s="686"/>
      <c r="AG27" s="686"/>
      <c r="AH27" s="686"/>
      <c r="AI27" s="686"/>
      <c r="AJ27" s="686"/>
      <c r="AK27" s="686"/>
      <c r="AL27" s="628" t="s">
        <v>233</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18742327</v>
      </c>
      <c r="BH27" s="626"/>
      <c r="BI27" s="626"/>
      <c r="BJ27" s="626"/>
      <c r="BK27" s="626"/>
      <c r="BL27" s="626"/>
      <c r="BM27" s="626"/>
      <c r="BN27" s="627"/>
      <c r="BO27" s="685">
        <v>100</v>
      </c>
      <c r="BP27" s="685"/>
      <c r="BQ27" s="685"/>
      <c r="BR27" s="685"/>
      <c r="BS27" s="631">
        <v>289693</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11668547</v>
      </c>
      <c r="CS27" s="624"/>
      <c r="CT27" s="624"/>
      <c r="CU27" s="624"/>
      <c r="CV27" s="624"/>
      <c r="CW27" s="624"/>
      <c r="CX27" s="624"/>
      <c r="CY27" s="625"/>
      <c r="CZ27" s="628">
        <v>25.6</v>
      </c>
      <c r="DA27" s="657"/>
      <c r="DB27" s="657"/>
      <c r="DC27" s="658"/>
      <c r="DD27" s="631">
        <v>3453325</v>
      </c>
      <c r="DE27" s="624"/>
      <c r="DF27" s="624"/>
      <c r="DG27" s="624"/>
      <c r="DH27" s="624"/>
      <c r="DI27" s="624"/>
      <c r="DJ27" s="624"/>
      <c r="DK27" s="625"/>
      <c r="DL27" s="631">
        <v>2836563</v>
      </c>
      <c r="DM27" s="624"/>
      <c r="DN27" s="624"/>
      <c r="DO27" s="624"/>
      <c r="DP27" s="624"/>
      <c r="DQ27" s="624"/>
      <c r="DR27" s="624"/>
      <c r="DS27" s="624"/>
      <c r="DT27" s="624"/>
      <c r="DU27" s="624"/>
      <c r="DV27" s="625"/>
      <c r="DW27" s="628">
        <v>10.4</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130</v>
      </c>
      <c r="AA28" s="685"/>
      <c r="AB28" s="685"/>
      <c r="AC28" s="685"/>
      <c r="AD28" s="686" t="s">
        <v>130</v>
      </c>
      <c r="AE28" s="686"/>
      <c r="AF28" s="686"/>
      <c r="AG28" s="686"/>
      <c r="AH28" s="686"/>
      <c r="AI28" s="686"/>
      <c r="AJ28" s="686"/>
      <c r="AK28" s="686"/>
      <c r="AL28" s="628" t="s">
        <v>130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4332944</v>
      </c>
      <c r="CS28" s="626"/>
      <c r="CT28" s="626"/>
      <c r="CU28" s="626"/>
      <c r="CV28" s="626"/>
      <c r="CW28" s="626"/>
      <c r="CX28" s="626"/>
      <c r="CY28" s="627"/>
      <c r="CZ28" s="628">
        <v>9.5</v>
      </c>
      <c r="DA28" s="657"/>
      <c r="DB28" s="657"/>
      <c r="DC28" s="658"/>
      <c r="DD28" s="631">
        <v>4165637</v>
      </c>
      <c r="DE28" s="626"/>
      <c r="DF28" s="626"/>
      <c r="DG28" s="626"/>
      <c r="DH28" s="626"/>
      <c r="DI28" s="626"/>
      <c r="DJ28" s="626"/>
      <c r="DK28" s="627"/>
      <c r="DL28" s="631">
        <v>4165637</v>
      </c>
      <c r="DM28" s="626"/>
      <c r="DN28" s="626"/>
      <c r="DO28" s="626"/>
      <c r="DP28" s="626"/>
      <c r="DQ28" s="626"/>
      <c r="DR28" s="626"/>
      <c r="DS28" s="626"/>
      <c r="DT28" s="626"/>
      <c r="DU28" s="626"/>
      <c r="DV28" s="627"/>
      <c r="DW28" s="628">
        <v>15.3</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3300067</v>
      </c>
      <c r="S29" s="626"/>
      <c r="T29" s="626"/>
      <c r="U29" s="626"/>
      <c r="V29" s="626"/>
      <c r="W29" s="626"/>
      <c r="X29" s="626"/>
      <c r="Y29" s="627"/>
      <c r="Z29" s="685">
        <v>7</v>
      </c>
      <c r="AA29" s="685"/>
      <c r="AB29" s="685"/>
      <c r="AC29" s="685"/>
      <c r="AD29" s="686" t="s">
        <v>130</v>
      </c>
      <c r="AE29" s="686"/>
      <c r="AF29" s="686"/>
      <c r="AG29" s="686"/>
      <c r="AH29" s="686"/>
      <c r="AI29" s="686"/>
      <c r="AJ29" s="686"/>
      <c r="AK29" s="686"/>
      <c r="AL29" s="628" t="s">
        <v>130</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4332944</v>
      </c>
      <c r="CS29" s="624"/>
      <c r="CT29" s="624"/>
      <c r="CU29" s="624"/>
      <c r="CV29" s="624"/>
      <c r="CW29" s="624"/>
      <c r="CX29" s="624"/>
      <c r="CY29" s="625"/>
      <c r="CZ29" s="628">
        <v>9.5</v>
      </c>
      <c r="DA29" s="657"/>
      <c r="DB29" s="657"/>
      <c r="DC29" s="658"/>
      <c r="DD29" s="631">
        <v>4165637</v>
      </c>
      <c r="DE29" s="624"/>
      <c r="DF29" s="624"/>
      <c r="DG29" s="624"/>
      <c r="DH29" s="624"/>
      <c r="DI29" s="624"/>
      <c r="DJ29" s="624"/>
      <c r="DK29" s="625"/>
      <c r="DL29" s="631">
        <v>4165637</v>
      </c>
      <c r="DM29" s="624"/>
      <c r="DN29" s="624"/>
      <c r="DO29" s="624"/>
      <c r="DP29" s="624"/>
      <c r="DQ29" s="624"/>
      <c r="DR29" s="624"/>
      <c r="DS29" s="624"/>
      <c r="DT29" s="624"/>
      <c r="DU29" s="624"/>
      <c r="DV29" s="625"/>
      <c r="DW29" s="628">
        <v>15.3</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87669</v>
      </c>
      <c r="S30" s="626"/>
      <c r="T30" s="626"/>
      <c r="U30" s="626"/>
      <c r="V30" s="626"/>
      <c r="W30" s="626"/>
      <c r="X30" s="626"/>
      <c r="Y30" s="627"/>
      <c r="Z30" s="685">
        <v>0.2</v>
      </c>
      <c r="AA30" s="685"/>
      <c r="AB30" s="685"/>
      <c r="AC30" s="685"/>
      <c r="AD30" s="686">
        <v>2714</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99.4</v>
      </c>
      <c r="BH30" s="704"/>
      <c r="BI30" s="704"/>
      <c r="BJ30" s="704"/>
      <c r="BK30" s="704"/>
      <c r="BL30" s="704"/>
      <c r="BM30" s="705">
        <v>97.9</v>
      </c>
      <c r="BN30" s="704"/>
      <c r="BO30" s="704"/>
      <c r="BP30" s="704"/>
      <c r="BQ30" s="706"/>
      <c r="BR30" s="703">
        <v>99.3</v>
      </c>
      <c r="BS30" s="704"/>
      <c r="BT30" s="704"/>
      <c r="BU30" s="704"/>
      <c r="BV30" s="704"/>
      <c r="BW30" s="704"/>
      <c r="BX30" s="705">
        <v>97.7</v>
      </c>
      <c r="BY30" s="704"/>
      <c r="BZ30" s="704"/>
      <c r="CA30" s="704"/>
      <c r="CB30" s="706"/>
      <c r="CD30" s="709"/>
      <c r="CE30" s="710"/>
      <c r="CF30" s="667" t="s">
        <v>310</v>
      </c>
      <c r="CG30" s="664"/>
      <c r="CH30" s="664"/>
      <c r="CI30" s="664"/>
      <c r="CJ30" s="664"/>
      <c r="CK30" s="664"/>
      <c r="CL30" s="664"/>
      <c r="CM30" s="664"/>
      <c r="CN30" s="664"/>
      <c r="CO30" s="664"/>
      <c r="CP30" s="664"/>
      <c r="CQ30" s="665"/>
      <c r="CR30" s="623">
        <v>3994777</v>
      </c>
      <c r="CS30" s="626"/>
      <c r="CT30" s="626"/>
      <c r="CU30" s="626"/>
      <c r="CV30" s="626"/>
      <c r="CW30" s="626"/>
      <c r="CX30" s="626"/>
      <c r="CY30" s="627"/>
      <c r="CZ30" s="628">
        <v>8.8000000000000007</v>
      </c>
      <c r="DA30" s="657"/>
      <c r="DB30" s="657"/>
      <c r="DC30" s="658"/>
      <c r="DD30" s="631">
        <v>3840184</v>
      </c>
      <c r="DE30" s="626"/>
      <c r="DF30" s="626"/>
      <c r="DG30" s="626"/>
      <c r="DH30" s="626"/>
      <c r="DI30" s="626"/>
      <c r="DJ30" s="626"/>
      <c r="DK30" s="627"/>
      <c r="DL30" s="631">
        <v>3840184</v>
      </c>
      <c r="DM30" s="626"/>
      <c r="DN30" s="626"/>
      <c r="DO30" s="626"/>
      <c r="DP30" s="626"/>
      <c r="DQ30" s="626"/>
      <c r="DR30" s="626"/>
      <c r="DS30" s="626"/>
      <c r="DT30" s="626"/>
      <c r="DU30" s="626"/>
      <c r="DV30" s="627"/>
      <c r="DW30" s="628">
        <v>14.1</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281482</v>
      </c>
      <c r="S31" s="626"/>
      <c r="T31" s="626"/>
      <c r="U31" s="626"/>
      <c r="V31" s="626"/>
      <c r="W31" s="626"/>
      <c r="X31" s="626"/>
      <c r="Y31" s="627"/>
      <c r="Z31" s="685">
        <v>0.6</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99.4</v>
      </c>
      <c r="BH31" s="624"/>
      <c r="BI31" s="624"/>
      <c r="BJ31" s="624"/>
      <c r="BK31" s="624"/>
      <c r="BL31" s="624"/>
      <c r="BM31" s="629">
        <v>98.4</v>
      </c>
      <c r="BN31" s="702"/>
      <c r="BO31" s="702"/>
      <c r="BP31" s="702"/>
      <c r="BQ31" s="663"/>
      <c r="BR31" s="701">
        <v>99.5</v>
      </c>
      <c r="BS31" s="624"/>
      <c r="BT31" s="624"/>
      <c r="BU31" s="624"/>
      <c r="BV31" s="624"/>
      <c r="BW31" s="624"/>
      <c r="BX31" s="629">
        <v>98.3</v>
      </c>
      <c r="BY31" s="702"/>
      <c r="BZ31" s="702"/>
      <c r="CA31" s="702"/>
      <c r="CB31" s="663"/>
      <c r="CD31" s="709"/>
      <c r="CE31" s="710"/>
      <c r="CF31" s="667" t="s">
        <v>314</v>
      </c>
      <c r="CG31" s="664"/>
      <c r="CH31" s="664"/>
      <c r="CI31" s="664"/>
      <c r="CJ31" s="664"/>
      <c r="CK31" s="664"/>
      <c r="CL31" s="664"/>
      <c r="CM31" s="664"/>
      <c r="CN31" s="664"/>
      <c r="CO31" s="664"/>
      <c r="CP31" s="664"/>
      <c r="CQ31" s="665"/>
      <c r="CR31" s="623">
        <v>338167</v>
      </c>
      <c r="CS31" s="624"/>
      <c r="CT31" s="624"/>
      <c r="CU31" s="624"/>
      <c r="CV31" s="624"/>
      <c r="CW31" s="624"/>
      <c r="CX31" s="624"/>
      <c r="CY31" s="625"/>
      <c r="CZ31" s="628">
        <v>0.7</v>
      </c>
      <c r="DA31" s="657"/>
      <c r="DB31" s="657"/>
      <c r="DC31" s="658"/>
      <c r="DD31" s="631">
        <v>325453</v>
      </c>
      <c r="DE31" s="624"/>
      <c r="DF31" s="624"/>
      <c r="DG31" s="624"/>
      <c r="DH31" s="624"/>
      <c r="DI31" s="624"/>
      <c r="DJ31" s="624"/>
      <c r="DK31" s="625"/>
      <c r="DL31" s="631">
        <v>325453</v>
      </c>
      <c r="DM31" s="624"/>
      <c r="DN31" s="624"/>
      <c r="DO31" s="624"/>
      <c r="DP31" s="624"/>
      <c r="DQ31" s="624"/>
      <c r="DR31" s="624"/>
      <c r="DS31" s="624"/>
      <c r="DT31" s="624"/>
      <c r="DU31" s="624"/>
      <c r="DV31" s="625"/>
      <c r="DW31" s="628">
        <v>1.2</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1684259</v>
      </c>
      <c r="S32" s="626"/>
      <c r="T32" s="626"/>
      <c r="U32" s="626"/>
      <c r="V32" s="626"/>
      <c r="W32" s="626"/>
      <c r="X32" s="626"/>
      <c r="Y32" s="627"/>
      <c r="Z32" s="685">
        <v>3.6</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99.3</v>
      </c>
      <c r="BH32" s="639"/>
      <c r="BI32" s="639"/>
      <c r="BJ32" s="639"/>
      <c r="BK32" s="639"/>
      <c r="BL32" s="639"/>
      <c r="BM32" s="683">
        <v>97.4</v>
      </c>
      <c r="BN32" s="639"/>
      <c r="BO32" s="639"/>
      <c r="BP32" s="639"/>
      <c r="BQ32" s="676"/>
      <c r="BR32" s="700">
        <v>99.2</v>
      </c>
      <c r="BS32" s="639"/>
      <c r="BT32" s="639"/>
      <c r="BU32" s="639"/>
      <c r="BV32" s="639"/>
      <c r="BW32" s="639"/>
      <c r="BX32" s="683">
        <v>97.2</v>
      </c>
      <c r="BY32" s="639"/>
      <c r="BZ32" s="639"/>
      <c r="CA32" s="639"/>
      <c r="CB32" s="676"/>
      <c r="CD32" s="711"/>
      <c r="CE32" s="712"/>
      <c r="CF32" s="667" t="s">
        <v>317</v>
      </c>
      <c r="CG32" s="664"/>
      <c r="CH32" s="664"/>
      <c r="CI32" s="664"/>
      <c r="CJ32" s="664"/>
      <c r="CK32" s="664"/>
      <c r="CL32" s="664"/>
      <c r="CM32" s="664"/>
      <c r="CN32" s="664"/>
      <c r="CO32" s="664"/>
      <c r="CP32" s="664"/>
      <c r="CQ32" s="665"/>
      <c r="CR32" s="623" t="s">
        <v>130</v>
      </c>
      <c r="CS32" s="626"/>
      <c r="CT32" s="626"/>
      <c r="CU32" s="626"/>
      <c r="CV32" s="626"/>
      <c r="CW32" s="626"/>
      <c r="CX32" s="626"/>
      <c r="CY32" s="627"/>
      <c r="CZ32" s="628" t="s">
        <v>130</v>
      </c>
      <c r="DA32" s="657"/>
      <c r="DB32" s="657"/>
      <c r="DC32" s="658"/>
      <c r="DD32" s="631" t="s">
        <v>130</v>
      </c>
      <c r="DE32" s="626"/>
      <c r="DF32" s="626"/>
      <c r="DG32" s="626"/>
      <c r="DH32" s="626"/>
      <c r="DI32" s="626"/>
      <c r="DJ32" s="626"/>
      <c r="DK32" s="627"/>
      <c r="DL32" s="631" t="s">
        <v>233</v>
      </c>
      <c r="DM32" s="626"/>
      <c r="DN32" s="626"/>
      <c r="DO32" s="626"/>
      <c r="DP32" s="626"/>
      <c r="DQ32" s="626"/>
      <c r="DR32" s="626"/>
      <c r="DS32" s="626"/>
      <c r="DT32" s="626"/>
      <c r="DU32" s="626"/>
      <c r="DV32" s="627"/>
      <c r="DW32" s="628" t="s">
        <v>130</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1339356</v>
      </c>
      <c r="S33" s="626"/>
      <c r="T33" s="626"/>
      <c r="U33" s="626"/>
      <c r="V33" s="626"/>
      <c r="W33" s="626"/>
      <c r="X33" s="626"/>
      <c r="Y33" s="627"/>
      <c r="Z33" s="685">
        <v>2.8</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17161550</v>
      </c>
      <c r="CS33" s="624"/>
      <c r="CT33" s="624"/>
      <c r="CU33" s="624"/>
      <c r="CV33" s="624"/>
      <c r="CW33" s="624"/>
      <c r="CX33" s="624"/>
      <c r="CY33" s="625"/>
      <c r="CZ33" s="628">
        <v>37.6</v>
      </c>
      <c r="DA33" s="657"/>
      <c r="DB33" s="657"/>
      <c r="DC33" s="658"/>
      <c r="DD33" s="631">
        <v>14178525</v>
      </c>
      <c r="DE33" s="624"/>
      <c r="DF33" s="624"/>
      <c r="DG33" s="624"/>
      <c r="DH33" s="624"/>
      <c r="DI33" s="624"/>
      <c r="DJ33" s="624"/>
      <c r="DK33" s="625"/>
      <c r="DL33" s="631">
        <v>8393609</v>
      </c>
      <c r="DM33" s="624"/>
      <c r="DN33" s="624"/>
      <c r="DO33" s="624"/>
      <c r="DP33" s="624"/>
      <c r="DQ33" s="624"/>
      <c r="DR33" s="624"/>
      <c r="DS33" s="624"/>
      <c r="DT33" s="624"/>
      <c r="DU33" s="624"/>
      <c r="DV33" s="625"/>
      <c r="DW33" s="628">
        <v>30.9</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1808163</v>
      </c>
      <c r="S34" s="626"/>
      <c r="T34" s="626"/>
      <c r="U34" s="626"/>
      <c r="V34" s="626"/>
      <c r="W34" s="626"/>
      <c r="X34" s="626"/>
      <c r="Y34" s="627"/>
      <c r="Z34" s="685">
        <v>3.8</v>
      </c>
      <c r="AA34" s="685"/>
      <c r="AB34" s="685"/>
      <c r="AC34" s="685"/>
      <c r="AD34" s="686">
        <v>20370</v>
      </c>
      <c r="AE34" s="686"/>
      <c r="AF34" s="686"/>
      <c r="AG34" s="686"/>
      <c r="AH34" s="686"/>
      <c r="AI34" s="686"/>
      <c r="AJ34" s="686"/>
      <c r="AK34" s="686"/>
      <c r="AL34" s="628">
        <v>0.1</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6678435</v>
      </c>
      <c r="CS34" s="626"/>
      <c r="CT34" s="626"/>
      <c r="CU34" s="626"/>
      <c r="CV34" s="626"/>
      <c r="CW34" s="626"/>
      <c r="CX34" s="626"/>
      <c r="CY34" s="627"/>
      <c r="CZ34" s="628">
        <v>14.6</v>
      </c>
      <c r="DA34" s="657"/>
      <c r="DB34" s="657"/>
      <c r="DC34" s="658"/>
      <c r="DD34" s="631">
        <v>5712025</v>
      </c>
      <c r="DE34" s="626"/>
      <c r="DF34" s="626"/>
      <c r="DG34" s="626"/>
      <c r="DH34" s="626"/>
      <c r="DI34" s="626"/>
      <c r="DJ34" s="626"/>
      <c r="DK34" s="627"/>
      <c r="DL34" s="631">
        <v>3904043</v>
      </c>
      <c r="DM34" s="626"/>
      <c r="DN34" s="626"/>
      <c r="DO34" s="626"/>
      <c r="DP34" s="626"/>
      <c r="DQ34" s="626"/>
      <c r="DR34" s="626"/>
      <c r="DS34" s="626"/>
      <c r="DT34" s="626"/>
      <c r="DU34" s="626"/>
      <c r="DV34" s="627"/>
      <c r="DW34" s="628">
        <v>14.4</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v>3712012</v>
      </c>
      <c r="S35" s="626"/>
      <c r="T35" s="626"/>
      <c r="U35" s="626"/>
      <c r="V35" s="626"/>
      <c r="W35" s="626"/>
      <c r="X35" s="626"/>
      <c r="Y35" s="627"/>
      <c r="Z35" s="685">
        <v>7.8</v>
      </c>
      <c r="AA35" s="685"/>
      <c r="AB35" s="685"/>
      <c r="AC35" s="685"/>
      <c r="AD35" s="686" t="s">
        <v>233</v>
      </c>
      <c r="AE35" s="686"/>
      <c r="AF35" s="686"/>
      <c r="AG35" s="686"/>
      <c r="AH35" s="686"/>
      <c r="AI35" s="686"/>
      <c r="AJ35" s="686"/>
      <c r="AK35" s="686"/>
      <c r="AL35" s="628" t="s">
        <v>233</v>
      </c>
      <c r="AM35" s="629"/>
      <c r="AN35" s="629"/>
      <c r="AO35" s="687"/>
      <c r="AP35" s="234"/>
      <c r="AQ35" s="691" t="s">
        <v>325</v>
      </c>
      <c r="AR35" s="692"/>
      <c r="AS35" s="692"/>
      <c r="AT35" s="692"/>
      <c r="AU35" s="692"/>
      <c r="AV35" s="692"/>
      <c r="AW35" s="692"/>
      <c r="AX35" s="692"/>
      <c r="AY35" s="693"/>
      <c r="AZ35" s="688">
        <v>6933811</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t="s">
        <v>130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445869</v>
      </c>
      <c r="CS35" s="624"/>
      <c r="CT35" s="624"/>
      <c r="CU35" s="624"/>
      <c r="CV35" s="624"/>
      <c r="CW35" s="624"/>
      <c r="CX35" s="624"/>
      <c r="CY35" s="625"/>
      <c r="CZ35" s="628">
        <v>1</v>
      </c>
      <c r="DA35" s="657"/>
      <c r="DB35" s="657"/>
      <c r="DC35" s="658"/>
      <c r="DD35" s="631">
        <v>326876</v>
      </c>
      <c r="DE35" s="624"/>
      <c r="DF35" s="624"/>
      <c r="DG35" s="624"/>
      <c r="DH35" s="624"/>
      <c r="DI35" s="624"/>
      <c r="DJ35" s="624"/>
      <c r="DK35" s="625"/>
      <c r="DL35" s="631">
        <v>326876</v>
      </c>
      <c r="DM35" s="624"/>
      <c r="DN35" s="624"/>
      <c r="DO35" s="624"/>
      <c r="DP35" s="624"/>
      <c r="DQ35" s="624"/>
      <c r="DR35" s="624"/>
      <c r="DS35" s="624"/>
      <c r="DT35" s="624"/>
      <c r="DU35" s="624"/>
      <c r="DV35" s="625"/>
      <c r="DW35" s="628">
        <v>1.2</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233</v>
      </c>
      <c r="S36" s="626"/>
      <c r="T36" s="626"/>
      <c r="U36" s="626"/>
      <c r="V36" s="626"/>
      <c r="W36" s="626"/>
      <c r="X36" s="626"/>
      <c r="Y36" s="627"/>
      <c r="Z36" s="685" t="s">
        <v>130</v>
      </c>
      <c r="AA36" s="685"/>
      <c r="AB36" s="685"/>
      <c r="AC36" s="685"/>
      <c r="AD36" s="686" t="s">
        <v>233</v>
      </c>
      <c r="AE36" s="686"/>
      <c r="AF36" s="686"/>
      <c r="AG36" s="686"/>
      <c r="AH36" s="686"/>
      <c r="AI36" s="686"/>
      <c r="AJ36" s="686"/>
      <c r="AK36" s="686"/>
      <c r="AL36" s="628" t="s">
        <v>233</v>
      </c>
      <c r="AM36" s="629"/>
      <c r="AN36" s="629"/>
      <c r="AO36" s="687"/>
      <c r="AQ36" s="660" t="s">
        <v>329</v>
      </c>
      <c r="AR36" s="661"/>
      <c r="AS36" s="661"/>
      <c r="AT36" s="661"/>
      <c r="AU36" s="661"/>
      <c r="AV36" s="661"/>
      <c r="AW36" s="661"/>
      <c r="AX36" s="661"/>
      <c r="AY36" s="662"/>
      <c r="AZ36" s="623">
        <v>1762977</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-348602</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1750170</v>
      </c>
      <c r="CS36" s="626"/>
      <c r="CT36" s="626"/>
      <c r="CU36" s="626"/>
      <c r="CV36" s="626"/>
      <c r="CW36" s="626"/>
      <c r="CX36" s="626"/>
      <c r="CY36" s="627"/>
      <c r="CZ36" s="628">
        <v>3.8</v>
      </c>
      <c r="DA36" s="657"/>
      <c r="DB36" s="657"/>
      <c r="DC36" s="658"/>
      <c r="DD36" s="631">
        <v>1424956</v>
      </c>
      <c r="DE36" s="626"/>
      <c r="DF36" s="626"/>
      <c r="DG36" s="626"/>
      <c r="DH36" s="626"/>
      <c r="DI36" s="626"/>
      <c r="DJ36" s="626"/>
      <c r="DK36" s="627"/>
      <c r="DL36" s="631">
        <v>321981</v>
      </c>
      <c r="DM36" s="626"/>
      <c r="DN36" s="626"/>
      <c r="DO36" s="626"/>
      <c r="DP36" s="626"/>
      <c r="DQ36" s="626"/>
      <c r="DR36" s="626"/>
      <c r="DS36" s="626"/>
      <c r="DT36" s="626"/>
      <c r="DU36" s="626"/>
      <c r="DV36" s="627"/>
      <c r="DW36" s="628">
        <v>1.2</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v>1886612</v>
      </c>
      <c r="S37" s="626"/>
      <c r="T37" s="626"/>
      <c r="U37" s="626"/>
      <c r="V37" s="626"/>
      <c r="W37" s="626"/>
      <c r="X37" s="626"/>
      <c r="Y37" s="627"/>
      <c r="Z37" s="685">
        <v>4</v>
      </c>
      <c r="AA37" s="685"/>
      <c r="AB37" s="685"/>
      <c r="AC37" s="685"/>
      <c r="AD37" s="686" t="s">
        <v>130</v>
      </c>
      <c r="AE37" s="686"/>
      <c r="AF37" s="686"/>
      <c r="AG37" s="686"/>
      <c r="AH37" s="686"/>
      <c r="AI37" s="686"/>
      <c r="AJ37" s="686"/>
      <c r="AK37" s="686"/>
      <c r="AL37" s="628" t="s">
        <v>130</v>
      </c>
      <c r="AM37" s="629"/>
      <c r="AN37" s="629"/>
      <c r="AO37" s="687"/>
      <c r="AQ37" s="660" t="s">
        <v>333</v>
      </c>
      <c r="AR37" s="661"/>
      <c r="AS37" s="661"/>
      <c r="AT37" s="661"/>
      <c r="AU37" s="661"/>
      <c r="AV37" s="661"/>
      <c r="AW37" s="661"/>
      <c r="AX37" s="661"/>
      <c r="AY37" s="662"/>
      <c r="AZ37" s="623">
        <v>130952</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15800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11915</v>
      </c>
      <c r="CS37" s="624"/>
      <c r="CT37" s="624"/>
      <c r="CU37" s="624"/>
      <c r="CV37" s="624"/>
      <c r="CW37" s="624"/>
      <c r="CX37" s="624"/>
      <c r="CY37" s="625"/>
      <c r="CZ37" s="628">
        <v>0</v>
      </c>
      <c r="DA37" s="657"/>
      <c r="DB37" s="657"/>
      <c r="DC37" s="658"/>
      <c r="DD37" s="631">
        <v>11915</v>
      </c>
      <c r="DE37" s="624"/>
      <c r="DF37" s="624"/>
      <c r="DG37" s="624"/>
      <c r="DH37" s="624"/>
      <c r="DI37" s="624"/>
      <c r="DJ37" s="624"/>
      <c r="DK37" s="625"/>
      <c r="DL37" s="631" t="s">
        <v>130</v>
      </c>
      <c r="DM37" s="624"/>
      <c r="DN37" s="624"/>
      <c r="DO37" s="624"/>
      <c r="DP37" s="624"/>
      <c r="DQ37" s="624"/>
      <c r="DR37" s="624"/>
      <c r="DS37" s="624"/>
      <c r="DT37" s="624"/>
      <c r="DU37" s="624"/>
      <c r="DV37" s="625"/>
      <c r="DW37" s="628" t="s">
        <v>130</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47292099</v>
      </c>
      <c r="S38" s="675"/>
      <c r="T38" s="675"/>
      <c r="U38" s="675"/>
      <c r="V38" s="675"/>
      <c r="W38" s="675"/>
      <c r="X38" s="675"/>
      <c r="Y38" s="680"/>
      <c r="Z38" s="681">
        <v>100</v>
      </c>
      <c r="AA38" s="681"/>
      <c r="AB38" s="681"/>
      <c r="AC38" s="681"/>
      <c r="AD38" s="682">
        <v>25263482</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40922</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23837</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6919766</v>
      </c>
      <c r="CS38" s="626"/>
      <c r="CT38" s="626"/>
      <c r="CU38" s="626"/>
      <c r="CV38" s="626"/>
      <c r="CW38" s="626"/>
      <c r="CX38" s="626"/>
      <c r="CY38" s="627"/>
      <c r="CZ38" s="628">
        <v>15.2</v>
      </c>
      <c r="DA38" s="657"/>
      <c r="DB38" s="657"/>
      <c r="DC38" s="658"/>
      <c r="DD38" s="631">
        <v>6115300</v>
      </c>
      <c r="DE38" s="626"/>
      <c r="DF38" s="626"/>
      <c r="DG38" s="626"/>
      <c r="DH38" s="626"/>
      <c r="DI38" s="626"/>
      <c r="DJ38" s="626"/>
      <c r="DK38" s="627"/>
      <c r="DL38" s="631">
        <v>3840709</v>
      </c>
      <c r="DM38" s="626"/>
      <c r="DN38" s="626"/>
      <c r="DO38" s="626"/>
      <c r="DP38" s="626"/>
      <c r="DQ38" s="626"/>
      <c r="DR38" s="626"/>
      <c r="DS38" s="626"/>
      <c r="DT38" s="626"/>
      <c r="DU38" s="626"/>
      <c r="DV38" s="627"/>
      <c r="DW38" s="628">
        <v>14.1</v>
      </c>
      <c r="DX38" s="657"/>
      <c r="DY38" s="657"/>
      <c r="DZ38" s="657"/>
      <c r="EA38" s="657"/>
      <c r="EB38" s="657"/>
      <c r="EC38" s="659"/>
    </row>
    <row r="39" spans="2:133" ht="11.25" customHeight="1">
      <c r="AQ39" s="660" t="s">
        <v>340</v>
      </c>
      <c r="AR39" s="661"/>
      <c r="AS39" s="661"/>
      <c r="AT39" s="661"/>
      <c r="AU39" s="661"/>
      <c r="AV39" s="661"/>
      <c r="AW39" s="661"/>
      <c r="AX39" s="661"/>
      <c r="AY39" s="662"/>
      <c r="AZ39" s="623">
        <v>14045</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81</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650628</v>
      </c>
      <c r="CS39" s="624"/>
      <c r="CT39" s="624"/>
      <c r="CU39" s="624"/>
      <c r="CV39" s="624"/>
      <c r="CW39" s="624"/>
      <c r="CX39" s="624"/>
      <c r="CY39" s="625"/>
      <c r="CZ39" s="628">
        <v>1.4</v>
      </c>
      <c r="DA39" s="657"/>
      <c r="DB39" s="657"/>
      <c r="DC39" s="658"/>
      <c r="DD39" s="631">
        <v>596686</v>
      </c>
      <c r="DE39" s="624"/>
      <c r="DF39" s="624"/>
      <c r="DG39" s="624"/>
      <c r="DH39" s="624"/>
      <c r="DI39" s="624"/>
      <c r="DJ39" s="624"/>
      <c r="DK39" s="625"/>
      <c r="DL39" s="631" t="s">
        <v>233</v>
      </c>
      <c r="DM39" s="624"/>
      <c r="DN39" s="624"/>
      <c r="DO39" s="624"/>
      <c r="DP39" s="624"/>
      <c r="DQ39" s="624"/>
      <c r="DR39" s="624"/>
      <c r="DS39" s="624"/>
      <c r="DT39" s="624"/>
      <c r="DU39" s="624"/>
      <c r="DV39" s="625"/>
      <c r="DW39" s="628" t="s">
        <v>233</v>
      </c>
      <c r="DX39" s="657"/>
      <c r="DY39" s="657"/>
      <c r="DZ39" s="657"/>
      <c r="EA39" s="657"/>
      <c r="EB39" s="657"/>
      <c r="EC39" s="659"/>
    </row>
    <row r="40" spans="2:133" ht="11.25" customHeight="1">
      <c r="AQ40" s="660" t="s">
        <v>344</v>
      </c>
      <c r="AR40" s="661"/>
      <c r="AS40" s="661"/>
      <c r="AT40" s="661"/>
      <c r="AU40" s="661"/>
      <c r="AV40" s="661"/>
      <c r="AW40" s="661"/>
      <c r="AX40" s="661"/>
      <c r="AY40" s="662"/>
      <c r="AZ40" s="623">
        <v>1227219</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130</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716682</v>
      </c>
      <c r="CS40" s="626"/>
      <c r="CT40" s="626"/>
      <c r="CU40" s="626"/>
      <c r="CV40" s="626"/>
      <c r="CW40" s="626"/>
      <c r="CX40" s="626"/>
      <c r="CY40" s="627"/>
      <c r="CZ40" s="628">
        <v>1.6</v>
      </c>
      <c r="DA40" s="657"/>
      <c r="DB40" s="657"/>
      <c r="DC40" s="658"/>
      <c r="DD40" s="631">
        <v>2682</v>
      </c>
      <c r="DE40" s="626"/>
      <c r="DF40" s="626"/>
      <c r="DG40" s="626"/>
      <c r="DH40" s="626"/>
      <c r="DI40" s="626"/>
      <c r="DJ40" s="626"/>
      <c r="DK40" s="627"/>
      <c r="DL40" s="631" t="s">
        <v>233</v>
      </c>
      <c r="DM40" s="626"/>
      <c r="DN40" s="626"/>
      <c r="DO40" s="626"/>
      <c r="DP40" s="626"/>
      <c r="DQ40" s="626"/>
      <c r="DR40" s="626"/>
      <c r="DS40" s="626"/>
      <c r="DT40" s="626"/>
      <c r="DU40" s="626"/>
      <c r="DV40" s="627"/>
      <c r="DW40" s="628" t="s">
        <v>233</v>
      </c>
      <c r="DX40" s="657"/>
      <c r="DY40" s="657"/>
      <c r="DZ40" s="657"/>
      <c r="EA40" s="657"/>
      <c r="EB40" s="657"/>
      <c r="EC40" s="659"/>
    </row>
    <row r="41" spans="2:133" ht="11.25" customHeight="1">
      <c r="AQ41" s="672" t="s">
        <v>347</v>
      </c>
      <c r="AR41" s="673"/>
      <c r="AS41" s="673"/>
      <c r="AT41" s="673"/>
      <c r="AU41" s="673"/>
      <c r="AV41" s="673"/>
      <c r="AW41" s="673"/>
      <c r="AX41" s="673"/>
      <c r="AY41" s="674"/>
      <c r="AZ41" s="638">
        <v>3757696</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383</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233</v>
      </c>
      <c r="CS41" s="624"/>
      <c r="CT41" s="624"/>
      <c r="CU41" s="624"/>
      <c r="CV41" s="624"/>
      <c r="CW41" s="624"/>
      <c r="CX41" s="624"/>
      <c r="CY41" s="625"/>
      <c r="CZ41" s="628" t="s">
        <v>233</v>
      </c>
      <c r="DA41" s="657"/>
      <c r="DB41" s="657"/>
      <c r="DC41" s="658"/>
      <c r="DD41" s="631" t="s">
        <v>233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4631701</v>
      </c>
      <c r="CS42" s="626"/>
      <c r="CT42" s="626"/>
      <c r="CU42" s="626"/>
      <c r="CV42" s="626"/>
      <c r="CW42" s="626"/>
      <c r="CX42" s="626"/>
      <c r="CY42" s="627"/>
      <c r="CZ42" s="628">
        <v>10.199999999999999</v>
      </c>
      <c r="DA42" s="629"/>
      <c r="DB42" s="629"/>
      <c r="DC42" s="630"/>
      <c r="DD42" s="631">
        <v>1508932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162154</v>
      </c>
      <c r="CS43" s="624"/>
      <c r="CT43" s="624"/>
      <c r="CU43" s="624"/>
      <c r="CV43" s="624"/>
      <c r="CW43" s="624"/>
      <c r="CX43" s="624"/>
      <c r="CY43" s="625"/>
      <c r="CZ43" s="628">
        <v>0.4</v>
      </c>
      <c r="DA43" s="657"/>
      <c r="DB43" s="657"/>
      <c r="DC43" s="658"/>
      <c r="DD43" s="631">
        <v>162154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305</v>
      </c>
      <c r="CE44" s="652"/>
      <c r="CF44" s="620" t="s">
        <v>355</v>
      </c>
      <c r="CG44" s="621"/>
      <c r="CH44" s="621"/>
      <c r="CI44" s="621"/>
      <c r="CJ44" s="621"/>
      <c r="CK44" s="621"/>
      <c r="CL44" s="621"/>
      <c r="CM44" s="621"/>
      <c r="CN44" s="621"/>
      <c r="CO44" s="621"/>
      <c r="CP44" s="621"/>
      <c r="CQ44" s="622"/>
      <c r="CR44" s="623">
        <v>4507308</v>
      </c>
      <c r="CS44" s="626"/>
      <c r="CT44" s="626"/>
      <c r="CU44" s="626"/>
      <c r="CV44" s="626"/>
      <c r="CW44" s="626"/>
      <c r="CX44" s="626"/>
      <c r="CY44" s="627"/>
      <c r="CZ44" s="628">
        <v>9.9</v>
      </c>
      <c r="DA44" s="629"/>
      <c r="DB44" s="629"/>
      <c r="DC44" s="630"/>
      <c r="DD44" s="631">
        <v>1464818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1391994</v>
      </c>
      <c r="CS45" s="624"/>
      <c r="CT45" s="624"/>
      <c r="CU45" s="624"/>
      <c r="CV45" s="624"/>
      <c r="CW45" s="624"/>
      <c r="CX45" s="624"/>
      <c r="CY45" s="625"/>
      <c r="CZ45" s="628">
        <v>3.1</v>
      </c>
      <c r="DA45" s="657"/>
      <c r="DB45" s="657"/>
      <c r="DC45" s="658"/>
      <c r="DD45" s="631">
        <v>103310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3036048</v>
      </c>
      <c r="CS46" s="626"/>
      <c r="CT46" s="626"/>
      <c r="CU46" s="626"/>
      <c r="CV46" s="626"/>
      <c r="CW46" s="626"/>
      <c r="CX46" s="626"/>
      <c r="CY46" s="627"/>
      <c r="CZ46" s="628">
        <v>6.7</v>
      </c>
      <c r="DA46" s="629"/>
      <c r="DB46" s="629"/>
      <c r="DC46" s="630"/>
      <c r="DD46" s="631">
        <v>1349662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v>124393</v>
      </c>
      <c r="CS47" s="624"/>
      <c r="CT47" s="624"/>
      <c r="CU47" s="624"/>
      <c r="CV47" s="624"/>
      <c r="CW47" s="624"/>
      <c r="CX47" s="624"/>
      <c r="CY47" s="625"/>
      <c r="CZ47" s="628">
        <v>0.3</v>
      </c>
      <c r="DA47" s="657"/>
      <c r="DB47" s="657"/>
      <c r="DC47" s="658"/>
      <c r="DD47" s="631">
        <v>44114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233</v>
      </c>
      <c r="CS48" s="626"/>
      <c r="CT48" s="626"/>
      <c r="CU48" s="626"/>
      <c r="CV48" s="626"/>
      <c r="CW48" s="626"/>
      <c r="CX48" s="626"/>
      <c r="CY48" s="627"/>
      <c r="CZ48" s="628" t="s">
        <v>233</v>
      </c>
      <c r="DA48" s="629"/>
      <c r="DB48" s="629"/>
      <c r="DC48" s="630"/>
      <c r="DD48" s="631" t="s">
        <v>233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45627672</v>
      </c>
      <c r="CS49" s="639"/>
      <c r="CT49" s="639"/>
      <c r="CU49" s="639"/>
      <c r="CV49" s="639"/>
      <c r="CW49" s="639"/>
      <c r="CX49" s="639"/>
      <c r="CY49" s="640"/>
      <c r="CZ49" s="641">
        <v>100</v>
      </c>
      <c r="DA49" s="642"/>
      <c r="DB49" s="642"/>
      <c r="DC49" s="643"/>
      <c r="DD49" s="644">
        <v>30411254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1rc+WFXRZj4GKXTTsrjRSVfVk0IVc93F78LAVQLTVNFYWHrpGzjnU6OIK4tlrlQ4ofATIIHCw73XRXQ6bur8sg==" saltValue="iOhmDE5bdxKKnWaUgefd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383</v>
      </c>
      <c r="C7" s="1102"/>
      <c r="D7" s="1102"/>
      <c r="E7" s="1102"/>
      <c r="F7" s="1102"/>
      <c r="G7" s="1102"/>
      <c r="H7" s="1102"/>
      <c r="I7" s="1102"/>
      <c r="J7" s="1102"/>
      <c r="K7" s="1102"/>
      <c r="L7" s="1102"/>
      <c r="M7" s="1102"/>
      <c r="N7" s="1102"/>
      <c r="O7" s="1102"/>
      <c r="P7" s="1103"/>
      <c r="Q7" s="1155">
        <v>47566</v>
      </c>
      <c r="R7" s="1156"/>
      <c r="S7" s="1156"/>
      <c r="T7" s="1156"/>
      <c r="U7" s="1156"/>
      <c r="V7" s="1156">
        <v>45956</v>
      </c>
      <c r="W7" s="1156"/>
      <c r="X7" s="1156"/>
      <c r="Y7" s="1156"/>
      <c r="Z7" s="1156"/>
      <c r="AA7" s="1156">
        <v>1610</v>
      </c>
      <c r="AB7" s="1156"/>
      <c r="AC7" s="1156"/>
      <c r="AD7" s="1156"/>
      <c r="AE7" s="1157"/>
      <c r="AF7" s="1158">
        <v>989</v>
      </c>
      <c r="AG7" s="1159"/>
      <c r="AH7" s="1159"/>
      <c r="AI7" s="1159"/>
      <c r="AJ7" s="1160"/>
      <c r="AK7" s="1142" t="s">
        <v>590</v>
      </c>
      <c r="AL7" s="1143"/>
      <c r="AM7" s="1143"/>
      <c r="AN7" s="1143"/>
      <c r="AO7" s="1143"/>
      <c r="AP7" s="1143">
        <v>49843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12</v>
      </c>
      <c r="CI7" s="1140"/>
      <c r="CJ7" s="1140"/>
      <c r="CK7" s="1140"/>
      <c r="CL7" s="1141"/>
      <c r="CM7" s="1139">
        <v>504</v>
      </c>
      <c r="CN7" s="1140"/>
      <c r="CO7" s="1140"/>
      <c r="CP7" s="1140"/>
      <c r="CQ7" s="1141"/>
      <c r="CR7" s="1139">
        <v>87</v>
      </c>
      <c r="CS7" s="1140"/>
      <c r="CT7" s="1140"/>
      <c r="CU7" s="1140"/>
      <c r="CV7" s="1141"/>
      <c r="CW7" s="1139" t="s">
        <v>606</v>
      </c>
      <c r="CX7" s="1140"/>
      <c r="CY7" s="1140"/>
      <c r="CZ7" s="1140"/>
      <c r="DA7" s="1141"/>
      <c r="DB7" s="1139" t="s">
        <v>608</v>
      </c>
      <c r="DC7" s="1140"/>
      <c r="DD7" s="1140"/>
      <c r="DE7" s="1140"/>
      <c r="DF7" s="1141"/>
      <c r="DG7" s="1139" t="s">
        <v>609</v>
      </c>
      <c r="DH7" s="1140"/>
      <c r="DI7" s="1140"/>
      <c r="DJ7" s="1140"/>
      <c r="DK7" s="1141"/>
      <c r="DL7" s="1139" t="s">
        <v>608</v>
      </c>
      <c r="DM7" s="1140"/>
      <c r="DN7" s="1140"/>
      <c r="DO7" s="1140"/>
      <c r="DP7" s="1141"/>
      <c r="DQ7" s="1139" t="s">
        <v>609</v>
      </c>
      <c r="DR7" s="1140"/>
      <c r="DS7" s="1140"/>
      <c r="DT7" s="1140"/>
      <c r="DU7" s="1141"/>
      <c r="DV7" s="1166"/>
      <c r="DW7" s="1167"/>
      <c r="DX7" s="1167"/>
      <c r="DY7" s="1167"/>
      <c r="DZ7" s="1168"/>
      <c r="EA7" s="254"/>
    </row>
    <row r="8" spans="1:131" s="255" customFormat="1" ht="26.25" customHeight="1">
      <c r="A8" s="261">
        <v>2</v>
      </c>
      <c r="B8" s="1088" t="s">
        <v>384</v>
      </c>
      <c r="C8" s="1089"/>
      <c r="D8" s="1089"/>
      <c r="E8" s="1089"/>
      <c r="F8" s="1089"/>
      <c r="G8" s="1089"/>
      <c r="H8" s="1089"/>
      <c r="I8" s="1089"/>
      <c r="J8" s="1089"/>
      <c r="K8" s="1089"/>
      <c r="L8" s="1089"/>
      <c r="M8" s="1089"/>
      <c r="N8" s="1089"/>
      <c r="O8" s="1089"/>
      <c r="P8" s="1090"/>
      <c r="Q8" s="1094">
        <v>58</v>
      </c>
      <c r="R8" s="1095"/>
      <c r="S8" s="1095"/>
      <c r="T8" s="1095"/>
      <c r="U8" s="1095"/>
      <c r="V8" s="1095">
        <v>4</v>
      </c>
      <c r="W8" s="1095"/>
      <c r="X8" s="1095"/>
      <c r="Y8" s="1095"/>
      <c r="Z8" s="1095"/>
      <c r="AA8" s="1095">
        <v>54</v>
      </c>
      <c r="AB8" s="1095"/>
      <c r="AC8" s="1095"/>
      <c r="AD8" s="1095"/>
      <c r="AE8" s="1096"/>
      <c r="AF8" s="1070">
        <v>54</v>
      </c>
      <c r="AG8" s="1071"/>
      <c r="AH8" s="1071"/>
      <c r="AI8" s="1071"/>
      <c r="AJ8" s="1072"/>
      <c r="AK8" s="1137" t="s">
        <v>591</v>
      </c>
      <c r="AL8" s="1138"/>
      <c r="AM8" s="1138"/>
      <c r="AN8" s="1138"/>
      <c r="AO8" s="1138"/>
      <c r="AP8" s="1138">
        <v>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599</v>
      </c>
      <c r="BT8" s="1066"/>
      <c r="BU8" s="1066"/>
      <c r="BV8" s="1066"/>
      <c r="BW8" s="1066"/>
      <c r="BX8" s="1066"/>
      <c r="BY8" s="1066"/>
      <c r="BZ8" s="1066"/>
      <c r="CA8" s="1066"/>
      <c r="CB8" s="1066"/>
      <c r="CC8" s="1066"/>
      <c r="CD8" s="1066"/>
      <c r="CE8" s="1066"/>
      <c r="CF8" s="1066"/>
      <c r="CG8" s="1067"/>
      <c r="CH8" s="1040">
        <v>0</v>
      </c>
      <c r="CI8" s="1041"/>
      <c r="CJ8" s="1041"/>
      <c r="CK8" s="1041"/>
      <c r="CL8" s="1042"/>
      <c r="CM8" s="1040">
        <v>1310</v>
      </c>
      <c r="CN8" s="1041"/>
      <c r="CO8" s="1041"/>
      <c r="CP8" s="1041"/>
      <c r="CQ8" s="1042"/>
      <c r="CR8" s="1040">
        <v>10</v>
      </c>
      <c r="CS8" s="1041"/>
      <c r="CT8" s="1041"/>
      <c r="CU8" s="1041"/>
      <c r="CV8" s="1042"/>
      <c r="CW8" s="1040" t="s">
        <v>606</v>
      </c>
      <c r="CX8" s="1041"/>
      <c r="CY8" s="1041"/>
      <c r="CZ8" s="1041"/>
      <c r="DA8" s="1042"/>
      <c r="DB8" s="1040" t="s">
        <v>606</v>
      </c>
      <c r="DC8" s="1041"/>
      <c r="DD8" s="1041"/>
      <c r="DE8" s="1041"/>
      <c r="DF8" s="1042"/>
      <c r="DG8" s="1040">
        <v>1157</v>
      </c>
      <c r="DH8" s="1041"/>
      <c r="DI8" s="1041"/>
      <c r="DJ8" s="1041"/>
      <c r="DK8" s="1042"/>
      <c r="DL8" s="1040" t="s">
        <v>611</v>
      </c>
      <c r="DM8" s="1041"/>
      <c r="DN8" s="1041"/>
      <c r="DO8" s="1041"/>
      <c r="DP8" s="1042"/>
      <c r="DQ8" s="1040" t="s">
        <v>606</v>
      </c>
      <c r="DR8" s="1041"/>
      <c r="DS8" s="1041"/>
      <c r="DT8" s="1041"/>
      <c r="DU8" s="1042"/>
      <c r="DV8" s="1043"/>
      <c r="DW8" s="1044"/>
      <c r="DX8" s="1044"/>
      <c r="DY8" s="1044"/>
      <c r="DZ8" s="1045"/>
      <c r="EA8" s="254"/>
    </row>
    <row r="9" spans="1:131" s="255" customFormat="1" ht="26.25" customHeight="1">
      <c r="A9" s="261">
        <v>3</v>
      </c>
      <c r="B9" s="1088" t="s">
        <v>385</v>
      </c>
      <c r="C9" s="1089"/>
      <c r="D9" s="1089"/>
      <c r="E9" s="1089"/>
      <c r="F9" s="1089"/>
      <c r="G9" s="1089"/>
      <c r="H9" s="1089"/>
      <c r="I9" s="1089"/>
      <c r="J9" s="1089"/>
      <c r="K9" s="1089"/>
      <c r="L9" s="1089"/>
      <c r="M9" s="1089"/>
      <c r="N9" s="1089"/>
      <c r="O9" s="1089"/>
      <c r="P9" s="1090"/>
      <c r="Q9" s="1094">
        <v>25</v>
      </c>
      <c r="R9" s="1095"/>
      <c r="S9" s="1095"/>
      <c r="T9" s="1095"/>
      <c r="U9" s="1095"/>
      <c r="V9" s="1095">
        <v>25</v>
      </c>
      <c r="W9" s="1095"/>
      <c r="X9" s="1095"/>
      <c r="Y9" s="1095"/>
      <c r="Z9" s="1095"/>
      <c r="AA9" s="1095" t="s">
        <v>592</v>
      </c>
      <c r="AB9" s="1095"/>
      <c r="AC9" s="1095"/>
      <c r="AD9" s="1095"/>
      <c r="AE9" s="1096"/>
      <c r="AF9" s="1070" t="s">
        <v>130</v>
      </c>
      <c r="AG9" s="1071"/>
      <c r="AH9" s="1071"/>
      <c r="AI9" s="1071"/>
      <c r="AJ9" s="1072"/>
      <c r="AK9" s="1137">
        <v>8</v>
      </c>
      <c r="AL9" s="1138"/>
      <c r="AM9" s="1138"/>
      <c r="AN9" s="1138"/>
      <c r="AO9" s="1138"/>
      <c r="AP9" s="1138">
        <v>57</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600</v>
      </c>
      <c r="BT9" s="1066"/>
      <c r="BU9" s="1066"/>
      <c r="BV9" s="1066"/>
      <c r="BW9" s="1066"/>
      <c r="BX9" s="1066"/>
      <c r="BY9" s="1066"/>
      <c r="BZ9" s="1066"/>
      <c r="CA9" s="1066"/>
      <c r="CB9" s="1066"/>
      <c r="CC9" s="1066"/>
      <c r="CD9" s="1066"/>
      <c r="CE9" s="1066"/>
      <c r="CF9" s="1066"/>
      <c r="CG9" s="1067"/>
      <c r="CH9" s="1040">
        <v>-14</v>
      </c>
      <c r="CI9" s="1041"/>
      <c r="CJ9" s="1041"/>
      <c r="CK9" s="1041"/>
      <c r="CL9" s="1042"/>
      <c r="CM9" s="1040">
        <v>112</v>
      </c>
      <c r="CN9" s="1041"/>
      <c r="CO9" s="1041"/>
      <c r="CP9" s="1041"/>
      <c r="CQ9" s="1042"/>
      <c r="CR9" s="1040">
        <v>50</v>
      </c>
      <c r="CS9" s="1041"/>
      <c r="CT9" s="1041"/>
      <c r="CU9" s="1041"/>
      <c r="CV9" s="1042"/>
      <c r="CW9" s="1040" t="s">
        <v>606</v>
      </c>
      <c r="CX9" s="1041"/>
      <c r="CY9" s="1041"/>
      <c r="CZ9" s="1041"/>
      <c r="DA9" s="1042"/>
      <c r="DB9" s="1040" t="s">
        <v>608</v>
      </c>
      <c r="DC9" s="1041"/>
      <c r="DD9" s="1041"/>
      <c r="DE9" s="1041"/>
      <c r="DF9" s="1042"/>
      <c r="DG9" s="1040" t="s">
        <v>606</v>
      </c>
      <c r="DH9" s="1041"/>
      <c r="DI9" s="1041"/>
      <c r="DJ9" s="1041"/>
      <c r="DK9" s="1042"/>
      <c r="DL9" s="1040" t="s">
        <v>612</v>
      </c>
      <c r="DM9" s="1041"/>
      <c r="DN9" s="1041"/>
      <c r="DO9" s="1041"/>
      <c r="DP9" s="1042"/>
      <c r="DQ9" s="1040" t="s">
        <v>611</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601</v>
      </c>
      <c r="BT10" s="1066"/>
      <c r="BU10" s="1066"/>
      <c r="BV10" s="1066"/>
      <c r="BW10" s="1066"/>
      <c r="BX10" s="1066"/>
      <c r="BY10" s="1066"/>
      <c r="BZ10" s="1066"/>
      <c r="CA10" s="1066"/>
      <c r="CB10" s="1066"/>
      <c r="CC10" s="1066"/>
      <c r="CD10" s="1066"/>
      <c r="CE10" s="1066"/>
      <c r="CF10" s="1066"/>
      <c r="CG10" s="1067"/>
      <c r="CH10" s="1040">
        <v>-6</v>
      </c>
      <c r="CI10" s="1041"/>
      <c r="CJ10" s="1041"/>
      <c r="CK10" s="1041"/>
      <c r="CL10" s="1042"/>
      <c r="CM10" s="1040">
        <v>108</v>
      </c>
      <c r="CN10" s="1041"/>
      <c r="CO10" s="1041"/>
      <c r="CP10" s="1041"/>
      <c r="CQ10" s="1042"/>
      <c r="CR10" s="1040">
        <v>35</v>
      </c>
      <c r="CS10" s="1041"/>
      <c r="CT10" s="1041"/>
      <c r="CU10" s="1041"/>
      <c r="CV10" s="1042"/>
      <c r="CW10" s="1040" t="s">
        <v>606</v>
      </c>
      <c r="CX10" s="1041"/>
      <c r="CY10" s="1041"/>
      <c r="CZ10" s="1041"/>
      <c r="DA10" s="1042"/>
      <c r="DB10" s="1040" t="s">
        <v>606</v>
      </c>
      <c r="DC10" s="1041"/>
      <c r="DD10" s="1041"/>
      <c r="DE10" s="1041"/>
      <c r="DF10" s="1042"/>
      <c r="DG10" s="1040" t="s">
        <v>610</v>
      </c>
      <c r="DH10" s="1041"/>
      <c r="DI10" s="1041"/>
      <c r="DJ10" s="1041"/>
      <c r="DK10" s="1042"/>
      <c r="DL10" s="1040" t="s">
        <v>612</v>
      </c>
      <c r="DM10" s="1041"/>
      <c r="DN10" s="1041"/>
      <c r="DO10" s="1041"/>
      <c r="DP10" s="1042"/>
      <c r="DQ10" s="1040" t="s">
        <v>611</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602</v>
      </c>
      <c r="BT11" s="1066"/>
      <c r="BU11" s="1066"/>
      <c r="BV11" s="1066"/>
      <c r="BW11" s="1066"/>
      <c r="BX11" s="1066"/>
      <c r="BY11" s="1066"/>
      <c r="BZ11" s="1066"/>
      <c r="CA11" s="1066"/>
      <c r="CB11" s="1066"/>
      <c r="CC11" s="1066"/>
      <c r="CD11" s="1066"/>
      <c r="CE11" s="1066"/>
      <c r="CF11" s="1066"/>
      <c r="CG11" s="1067"/>
      <c r="CH11" s="1040">
        <v>4</v>
      </c>
      <c r="CI11" s="1041"/>
      <c r="CJ11" s="1041"/>
      <c r="CK11" s="1041"/>
      <c r="CL11" s="1042"/>
      <c r="CM11" s="1040">
        <v>925</v>
      </c>
      <c r="CN11" s="1041"/>
      <c r="CO11" s="1041"/>
      <c r="CP11" s="1041"/>
      <c r="CQ11" s="1042"/>
      <c r="CR11" s="1040">
        <v>376</v>
      </c>
      <c r="CS11" s="1041"/>
      <c r="CT11" s="1041"/>
      <c r="CU11" s="1041"/>
      <c r="CV11" s="1042"/>
      <c r="CW11" s="1040" t="s">
        <v>607</v>
      </c>
      <c r="CX11" s="1041"/>
      <c r="CY11" s="1041"/>
      <c r="CZ11" s="1041"/>
      <c r="DA11" s="1042"/>
      <c r="DB11" s="1040" t="s">
        <v>606</v>
      </c>
      <c r="DC11" s="1041"/>
      <c r="DD11" s="1041"/>
      <c r="DE11" s="1041"/>
      <c r="DF11" s="1042"/>
      <c r="DG11" s="1040" t="s">
        <v>606</v>
      </c>
      <c r="DH11" s="1041"/>
      <c r="DI11" s="1041"/>
      <c r="DJ11" s="1041"/>
      <c r="DK11" s="1042"/>
      <c r="DL11" s="1040" t="s">
        <v>613</v>
      </c>
      <c r="DM11" s="1041"/>
      <c r="DN11" s="1041"/>
      <c r="DO11" s="1041"/>
      <c r="DP11" s="1042"/>
      <c r="DQ11" s="1040" t="s">
        <v>612</v>
      </c>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387</v>
      </c>
      <c r="B23" s="995" t="s">
        <v>388</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1042</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12494</v>
      </c>
      <c r="R28" s="1105"/>
      <c r="S28" s="1105"/>
      <c r="T28" s="1105"/>
      <c r="U28" s="1105"/>
      <c r="V28" s="1105">
        <v>12494</v>
      </c>
      <c r="W28" s="1105"/>
      <c r="X28" s="1105"/>
      <c r="Y28" s="1105"/>
      <c r="Z28" s="1105"/>
      <c r="AA28" s="1105" t="s">
        <v>593</v>
      </c>
      <c r="AB28" s="1105"/>
      <c r="AC28" s="1105"/>
      <c r="AD28" s="1105"/>
      <c r="AE28" s="1106"/>
      <c r="AF28" s="1107" t="s">
        <v>401</v>
      </c>
      <c r="AG28" s="1105"/>
      <c r="AH28" s="1105"/>
      <c r="AI28" s="1105"/>
      <c r="AJ28" s="1108"/>
      <c r="AK28" s="1109">
        <v>1227</v>
      </c>
      <c r="AL28" s="1097"/>
      <c r="AM28" s="1097"/>
      <c r="AN28" s="1097"/>
      <c r="AO28" s="1097"/>
      <c r="AP28" s="1097" t="s">
        <v>596</v>
      </c>
      <c r="AQ28" s="1097"/>
      <c r="AR28" s="1097"/>
      <c r="AS28" s="1097"/>
      <c r="AT28" s="1097"/>
      <c r="AU28" s="1097" t="s">
        <v>591</v>
      </c>
      <c r="AV28" s="1097"/>
      <c r="AW28" s="1097"/>
      <c r="AX28" s="1097"/>
      <c r="AY28" s="1097"/>
      <c r="AZ28" s="1098" t="s">
        <v>591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402</v>
      </c>
      <c r="C29" s="1089"/>
      <c r="D29" s="1089"/>
      <c r="E29" s="1089"/>
      <c r="F29" s="1089"/>
      <c r="G29" s="1089"/>
      <c r="H29" s="1089"/>
      <c r="I29" s="1089"/>
      <c r="J29" s="1089"/>
      <c r="K29" s="1089"/>
      <c r="L29" s="1089"/>
      <c r="M29" s="1089"/>
      <c r="N29" s="1089"/>
      <c r="O29" s="1089"/>
      <c r="P29" s="1090"/>
      <c r="Q29" s="1094">
        <v>13391</v>
      </c>
      <c r="R29" s="1095"/>
      <c r="S29" s="1095"/>
      <c r="T29" s="1095"/>
      <c r="U29" s="1095"/>
      <c r="V29" s="1095">
        <v>13194</v>
      </c>
      <c r="W29" s="1095"/>
      <c r="X29" s="1095"/>
      <c r="Y29" s="1095"/>
      <c r="Z29" s="1095"/>
      <c r="AA29" s="1095">
        <v>197</v>
      </c>
      <c r="AB29" s="1095"/>
      <c r="AC29" s="1095"/>
      <c r="AD29" s="1095"/>
      <c r="AE29" s="1096"/>
      <c r="AF29" s="1070">
        <v>197</v>
      </c>
      <c r="AG29" s="1071"/>
      <c r="AH29" s="1071"/>
      <c r="AI29" s="1071"/>
      <c r="AJ29" s="1072"/>
      <c r="AK29" s="1031">
        <v>1900</v>
      </c>
      <c r="AL29" s="1022"/>
      <c r="AM29" s="1022"/>
      <c r="AN29" s="1022"/>
      <c r="AO29" s="1022"/>
      <c r="AP29" s="1022" t="s">
        <v>591</v>
      </c>
      <c r="AQ29" s="1022"/>
      <c r="AR29" s="1022"/>
      <c r="AS29" s="1022"/>
      <c r="AT29" s="1022"/>
      <c r="AU29" s="1022" t="s">
        <v>591</v>
      </c>
      <c r="AV29" s="1022"/>
      <c r="AW29" s="1022"/>
      <c r="AX29" s="1022"/>
      <c r="AY29" s="1022"/>
      <c r="AZ29" s="1093" t="s">
        <v>591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403</v>
      </c>
      <c r="C30" s="1089"/>
      <c r="D30" s="1089"/>
      <c r="E30" s="1089"/>
      <c r="F30" s="1089"/>
      <c r="G30" s="1089"/>
      <c r="H30" s="1089"/>
      <c r="I30" s="1089"/>
      <c r="J30" s="1089"/>
      <c r="K30" s="1089"/>
      <c r="L30" s="1089"/>
      <c r="M30" s="1089"/>
      <c r="N30" s="1089"/>
      <c r="O30" s="1089"/>
      <c r="P30" s="1090"/>
      <c r="Q30" s="1094">
        <v>1745</v>
      </c>
      <c r="R30" s="1095"/>
      <c r="S30" s="1095"/>
      <c r="T30" s="1095"/>
      <c r="U30" s="1095"/>
      <c r="V30" s="1095">
        <v>1664</v>
      </c>
      <c r="W30" s="1095"/>
      <c r="X30" s="1095"/>
      <c r="Y30" s="1095"/>
      <c r="Z30" s="1095"/>
      <c r="AA30" s="1095">
        <v>81</v>
      </c>
      <c r="AB30" s="1095"/>
      <c r="AC30" s="1095"/>
      <c r="AD30" s="1095"/>
      <c r="AE30" s="1096"/>
      <c r="AF30" s="1070">
        <v>81</v>
      </c>
      <c r="AG30" s="1071"/>
      <c r="AH30" s="1071"/>
      <c r="AI30" s="1071"/>
      <c r="AJ30" s="1072"/>
      <c r="AK30" s="1031">
        <v>1857</v>
      </c>
      <c r="AL30" s="1022"/>
      <c r="AM30" s="1022"/>
      <c r="AN30" s="1022"/>
      <c r="AO30" s="1022"/>
      <c r="AP30" s="1022" t="s">
        <v>590</v>
      </c>
      <c r="AQ30" s="1022"/>
      <c r="AR30" s="1022"/>
      <c r="AS30" s="1022"/>
      <c r="AT30" s="1022"/>
      <c r="AU30" s="1022" t="s">
        <v>591</v>
      </c>
      <c r="AV30" s="1022"/>
      <c r="AW30" s="1022"/>
      <c r="AX30" s="1022"/>
      <c r="AY30" s="1022"/>
      <c r="AZ30" s="1093" t="s">
        <v>591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404</v>
      </c>
      <c r="C31" s="1089"/>
      <c r="D31" s="1089"/>
      <c r="E31" s="1089"/>
      <c r="F31" s="1089"/>
      <c r="G31" s="1089"/>
      <c r="H31" s="1089"/>
      <c r="I31" s="1089"/>
      <c r="J31" s="1089"/>
      <c r="K31" s="1089"/>
      <c r="L31" s="1089"/>
      <c r="M31" s="1089"/>
      <c r="N31" s="1089"/>
      <c r="O31" s="1089"/>
      <c r="P31" s="1090"/>
      <c r="Q31" s="1094">
        <v>2384</v>
      </c>
      <c r="R31" s="1095"/>
      <c r="S31" s="1095"/>
      <c r="T31" s="1095"/>
      <c r="U31" s="1095"/>
      <c r="V31" s="1095">
        <v>404</v>
      </c>
      <c r="W31" s="1095"/>
      <c r="X31" s="1095"/>
      <c r="Y31" s="1095"/>
      <c r="Z31" s="1095"/>
      <c r="AA31" s="1095">
        <v>1980</v>
      </c>
      <c r="AB31" s="1095"/>
      <c r="AC31" s="1095"/>
      <c r="AD31" s="1095"/>
      <c r="AE31" s="1096"/>
      <c r="AF31" s="1070">
        <v>1980</v>
      </c>
      <c r="AG31" s="1071"/>
      <c r="AH31" s="1071"/>
      <c r="AI31" s="1071"/>
      <c r="AJ31" s="1072"/>
      <c r="AK31" s="1031">
        <v>14</v>
      </c>
      <c r="AL31" s="1022"/>
      <c r="AM31" s="1022"/>
      <c r="AN31" s="1022"/>
      <c r="AO31" s="1022"/>
      <c r="AP31" s="1022">
        <v>6046</v>
      </c>
      <c r="AQ31" s="1022"/>
      <c r="AR31" s="1022"/>
      <c r="AS31" s="1022"/>
      <c r="AT31" s="1022"/>
      <c r="AU31" s="1022" t="s">
        <v>591</v>
      </c>
      <c r="AV31" s="1022"/>
      <c r="AW31" s="1022"/>
      <c r="AX31" s="1022"/>
      <c r="AY31" s="1022"/>
      <c r="AZ31" s="1093" t="s">
        <v>591</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406</v>
      </c>
      <c r="C32" s="1089"/>
      <c r="D32" s="1089"/>
      <c r="E32" s="1089"/>
      <c r="F32" s="1089"/>
      <c r="G32" s="1089"/>
      <c r="H32" s="1089"/>
      <c r="I32" s="1089"/>
      <c r="J32" s="1089"/>
      <c r="K32" s="1089"/>
      <c r="L32" s="1089"/>
      <c r="M32" s="1089"/>
      <c r="N32" s="1089"/>
      <c r="O32" s="1089"/>
      <c r="P32" s="1090"/>
      <c r="Q32" s="1094">
        <v>1349</v>
      </c>
      <c r="R32" s="1095"/>
      <c r="S32" s="1095"/>
      <c r="T32" s="1095"/>
      <c r="U32" s="1095"/>
      <c r="V32" s="1095">
        <v>87</v>
      </c>
      <c r="W32" s="1095"/>
      <c r="X32" s="1095"/>
      <c r="Y32" s="1095"/>
      <c r="Z32" s="1095"/>
      <c r="AA32" s="1095">
        <v>1262</v>
      </c>
      <c r="AB32" s="1095"/>
      <c r="AC32" s="1095"/>
      <c r="AD32" s="1095"/>
      <c r="AE32" s="1096"/>
      <c r="AF32" s="1070">
        <v>1262</v>
      </c>
      <c r="AG32" s="1071"/>
      <c r="AH32" s="1071"/>
      <c r="AI32" s="1071"/>
      <c r="AJ32" s="1072"/>
      <c r="AK32" s="1031" t="s">
        <v>591</v>
      </c>
      <c r="AL32" s="1022"/>
      <c r="AM32" s="1022"/>
      <c r="AN32" s="1022"/>
      <c r="AO32" s="1022"/>
      <c r="AP32" s="1022">
        <v>360</v>
      </c>
      <c r="AQ32" s="1022"/>
      <c r="AR32" s="1022"/>
      <c r="AS32" s="1022"/>
      <c r="AT32" s="1022"/>
      <c r="AU32" s="1022" t="s">
        <v>594</v>
      </c>
      <c r="AV32" s="1022"/>
      <c r="AW32" s="1022"/>
      <c r="AX32" s="1022"/>
      <c r="AY32" s="1022"/>
      <c r="AZ32" s="1093" t="s">
        <v>595</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407</v>
      </c>
      <c r="C33" s="1089"/>
      <c r="D33" s="1089"/>
      <c r="E33" s="1089"/>
      <c r="F33" s="1089"/>
      <c r="G33" s="1089"/>
      <c r="H33" s="1089"/>
      <c r="I33" s="1089"/>
      <c r="J33" s="1089"/>
      <c r="K33" s="1089"/>
      <c r="L33" s="1089"/>
      <c r="M33" s="1089"/>
      <c r="N33" s="1089"/>
      <c r="O33" s="1089"/>
      <c r="P33" s="1090"/>
      <c r="Q33" s="1094">
        <v>175</v>
      </c>
      <c r="R33" s="1095"/>
      <c r="S33" s="1095"/>
      <c r="T33" s="1095"/>
      <c r="U33" s="1095"/>
      <c r="V33" s="1095">
        <v>175</v>
      </c>
      <c r="W33" s="1095"/>
      <c r="X33" s="1095"/>
      <c r="Y33" s="1095"/>
      <c r="Z33" s="1095"/>
      <c r="AA33" s="1095" t="s">
        <v>591</v>
      </c>
      <c r="AB33" s="1095"/>
      <c r="AC33" s="1095"/>
      <c r="AD33" s="1095"/>
      <c r="AE33" s="1096"/>
      <c r="AF33" s="1070" t="s">
        <v>408</v>
      </c>
      <c r="AG33" s="1071"/>
      <c r="AH33" s="1071"/>
      <c r="AI33" s="1071"/>
      <c r="AJ33" s="1072"/>
      <c r="AK33" s="1031">
        <v>41</v>
      </c>
      <c r="AL33" s="1022"/>
      <c r="AM33" s="1022"/>
      <c r="AN33" s="1022"/>
      <c r="AO33" s="1022"/>
      <c r="AP33" s="1022">
        <v>1</v>
      </c>
      <c r="AQ33" s="1022"/>
      <c r="AR33" s="1022"/>
      <c r="AS33" s="1022"/>
      <c r="AT33" s="1022"/>
      <c r="AU33" s="1022">
        <v>1</v>
      </c>
      <c r="AV33" s="1022"/>
      <c r="AW33" s="1022"/>
      <c r="AX33" s="1022"/>
      <c r="AY33" s="1022"/>
      <c r="AZ33" s="1093" t="s">
        <v>591</v>
      </c>
      <c r="BA33" s="1093"/>
      <c r="BB33" s="1093"/>
      <c r="BC33" s="1093"/>
      <c r="BD33" s="1093"/>
      <c r="BE33" s="1083" t="s">
        <v>409</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410</v>
      </c>
      <c r="C34" s="1089"/>
      <c r="D34" s="1089"/>
      <c r="E34" s="1089"/>
      <c r="F34" s="1089"/>
      <c r="G34" s="1089"/>
      <c r="H34" s="1089"/>
      <c r="I34" s="1089"/>
      <c r="J34" s="1089"/>
      <c r="K34" s="1089"/>
      <c r="L34" s="1089"/>
      <c r="M34" s="1089"/>
      <c r="N34" s="1089"/>
      <c r="O34" s="1089"/>
      <c r="P34" s="1090"/>
      <c r="Q34" s="1094">
        <v>5529</v>
      </c>
      <c r="R34" s="1095"/>
      <c r="S34" s="1095"/>
      <c r="T34" s="1095"/>
      <c r="U34" s="1095"/>
      <c r="V34" s="1095">
        <v>5460</v>
      </c>
      <c r="W34" s="1095"/>
      <c r="X34" s="1095"/>
      <c r="Y34" s="1095"/>
      <c r="Z34" s="1095"/>
      <c r="AA34" s="1095">
        <v>69</v>
      </c>
      <c r="AB34" s="1095"/>
      <c r="AC34" s="1095"/>
      <c r="AD34" s="1095"/>
      <c r="AE34" s="1096"/>
      <c r="AF34" s="1070">
        <v>12</v>
      </c>
      <c r="AG34" s="1071"/>
      <c r="AH34" s="1071"/>
      <c r="AI34" s="1071"/>
      <c r="AJ34" s="1072"/>
      <c r="AK34" s="1031">
        <v>1763</v>
      </c>
      <c r="AL34" s="1022"/>
      <c r="AM34" s="1022"/>
      <c r="AN34" s="1022"/>
      <c r="AO34" s="1022"/>
      <c r="AP34" s="1022">
        <v>34459</v>
      </c>
      <c r="AQ34" s="1022"/>
      <c r="AR34" s="1022"/>
      <c r="AS34" s="1022"/>
      <c r="AT34" s="1022"/>
      <c r="AU34" s="1022">
        <v>21778</v>
      </c>
      <c r="AV34" s="1022"/>
      <c r="AW34" s="1022"/>
      <c r="AX34" s="1022"/>
      <c r="AY34" s="1022"/>
      <c r="AZ34" s="1093" t="s">
        <v>591</v>
      </c>
      <c r="BA34" s="1093"/>
      <c r="BB34" s="1093"/>
      <c r="BC34" s="1093"/>
      <c r="BD34" s="1093"/>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411</v>
      </c>
      <c r="C35" s="1089"/>
      <c r="D35" s="1089"/>
      <c r="E35" s="1089"/>
      <c r="F35" s="1089"/>
      <c r="G35" s="1089"/>
      <c r="H35" s="1089"/>
      <c r="I35" s="1089"/>
      <c r="J35" s="1089"/>
      <c r="K35" s="1089"/>
      <c r="L35" s="1089"/>
      <c r="M35" s="1089"/>
      <c r="N35" s="1089"/>
      <c r="O35" s="1089"/>
      <c r="P35" s="1090"/>
      <c r="Q35" s="1094">
        <v>354</v>
      </c>
      <c r="R35" s="1095"/>
      <c r="S35" s="1095"/>
      <c r="T35" s="1095"/>
      <c r="U35" s="1095"/>
      <c r="V35" s="1095">
        <v>374</v>
      </c>
      <c r="W35" s="1095"/>
      <c r="X35" s="1095"/>
      <c r="Y35" s="1095"/>
      <c r="Z35" s="1095"/>
      <c r="AA35" s="1095">
        <v>-20</v>
      </c>
      <c r="AB35" s="1095"/>
      <c r="AC35" s="1095"/>
      <c r="AD35" s="1095"/>
      <c r="AE35" s="1096"/>
      <c r="AF35" s="1070">
        <v>58</v>
      </c>
      <c r="AG35" s="1071"/>
      <c r="AH35" s="1071"/>
      <c r="AI35" s="1071"/>
      <c r="AJ35" s="1072"/>
      <c r="AK35" s="1031" t="s">
        <v>597</v>
      </c>
      <c r="AL35" s="1022"/>
      <c r="AM35" s="1022"/>
      <c r="AN35" s="1022"/>
      <c r="AO35" s="1022"/>
      <c r="AP35" s="1022">
        <v>163</v>
      </c>
      <c r="AQ35" s="1022"/>
      <c r="AR35" s="1022"/>
      <c r="AS35" s="1022"/>
      <c r="AT35" s="1022"/>
      <c r="AU35" s="1022">
        <v>163</v>
      </c>
      <c r="AV35" s="1022"/>
      <c r="AW35" s="1022"/>
      <c r="AX35" s="1022"/>
      <c r="AY35" s="1022"/>
      <c r="AZ35" s="1093" t="s">
        <v>593</v>
      </c>
      <c r="BA35" s="1093"/>
      <c r="BB35" s="1093"/>
      <c r="BC35" s="1093"/>
      <c r="BD35" s="1093"/>
      <c r="BE35" s="1083" t="s">
        <v>412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387</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3590</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416</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393</v>
      </c>
      <c r="W66" s="1053"/>
      <c r="X66" s="1053"/>
      <c r="Y66" s="1053"/>
      <c r="Z66" s="1054"/>
      <c r="AA66" s="1052" t="s">
        <v>417</v>
      </c>
      <c r="AB66" s="1053"/>
      <c r="AC66" s="1053"/>
      <c r="AD66" s="1053"/>
      <c r="AE66" s="1054"/>
      <c r="AF66" s="1058" t="s">
        <v>418</v>
      </c>
      <c r="AG66" s="1059"/>
      <c r="AH66" s="1059"/>
      <c r="AI66" s="1059"/>
      <c r="AJ66" s="1060"/>
      <c r="AK66" s="1052" t="s">
        <v>419</v>
      </c>
      <c r="AL66" s="1047"/>
      <c r="AM66" s="1047"/>
      <c r="AN66" s="1047"/>
      <c r="AO66" s="1048"/>
      <c r="AP66" s="1052" t="s">
        <v>397</v>
      </c>
      <c r="AQ66" s="1053"/>
      <c r="AR66" s="1053"/>
      <c r="AS66" s="1053"/>
      <c r="AT66" s="1054"/>
      <c r="AU66" s="1052" t="s">
        <v>420</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603</v>
      </c>
      <c r="C68" s="1037"/>
      <c r="D68" s="1037"/>
      <c r="E68" s="1037"/>
      <c r="F68" s="1037"/>
      <c r="G68" s="1037"/>
      <c r="H68" s="1037"/>
      <c r="I68" s="1037"/>
      <c r="J68" s="1037"/>
      <c r="K68" s="1037"/>
      <c r="L68" s="1037"/>
      <c r="M68" s="1037"/>
      <c r="N68" s="1037"/>
      <c r="O68" s="1037"/>
      <c r="P68" s="1038"/>
      <c r="Q68" s="1039">
        <v>149</v>
      </c>
      <c r="R68" s="1033"/>
      <c r="S68" s="1033"/>
      <c r="T68" s="1033"/>
      <c r="U68" s="1033"/>
      <c r="V68" s="1033">
        <v>95</v>
      </c>
      <c r="W68" s="1033"/>
      <c r="X68" s="1033"/>
      <c r="Y68" s="1033"/>
      <c r="Z68" s="1033"/>
      <c r="AA68" s="1033">
        <v>54</v>
      </c>
      <c r="AB68" s="1033"/>
      <c r="AC68" s="1033"/>
      <c r="AD68" s="1033"/>
      <c r="AE68" s="1033"/>
      <c r="AF68" s="1033">
        <v>54</v>
      </c>
      <c r="AG68" s="1033"/>
      <c r="AH68" s="1033"/>
      <c r="AI68" s="1033"/>
      <c r="AJ68" s="1033"/>
      <c r="AK68" s="1033" t="s">
        <v>614</v>
      </c>
      <c r="AL68" s="1033"/>
      <c r="AM68" s="1033"/>
      <c r="AN68" s="1033"/>
      <c r="AO68" s="1033"/>
      <c r="AP68" s="1033" t="s">
        <v>615</v>
      </c>
      <c r="AQ68" s="1033"/>
      <c r="AR68" s="1033"/>
      <c r="AS68" s="1033"/>
      <c r="AT68" s="1033"/>
      <c r="AU68" s="1033" t="s">
        <v>616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604</v>
      </c>
      <c r="C69" s="1026"/>
      <c r="D69" s="1026"/>
      <c r="E69" s="1026"/>
      <c r="F69" s="1026"/>
      <c r="G69" s="1026"/>
      <c r="H69" s="1026"/>
      <c r="I69" s="1026"/>
      <c r="J69" s="1026"/>
      <c r="K69" s="1026"/>
      <c r="L69" s="1026"/>
      <c r="M69" s="1026"/>
      <c r="N69" s="1026"/>
      <c r="O69" s="1026"/>
      <c r="P69" s="1027"/>
      <c r="Q69" s="1028">
        <v>215476</v>
      </c>
      <c r="R69" s="1022"/>
      <c r="S69" s="1022"/>
      <c r="T69" s="1022"/>
      <c r="U69" s="1022"/>
      <c r="V69" s="1022">
        <v>206290</v>
      </c>
      <c r="W69" s="1022"/>
      <c r="X69" s="1022"/>
      <c r="Y69" s="1022"/>
      <c r="Z69" s="1022"/>
      <c r="AA69" s="1022">
        <v>9186</v>
      </c>
      <c r="AB69" s="1022"/>
      <c r="AC69" s="1022"/>
      <c r="AD69" s="1022"/>
      <c r="AE69" s="1022"/>
      <c r="AF69" s="1022">
        <v>9186</v>
      </c>
      <c r="AG69" s="1022"/>
      <c r="AH69" s="1022"/>
      <c r="AI69" s="1022"/>
      <c r="AJ69" s="1022"/>
      <c r="AK69" s="1022" t="s">
        <v>617</v>
      </c>
      <c r="AL69" s="1022"/>
      <c r="AM69" s="1022"/>
      <c r="AN69" s="1022"/>
      <c r="AO69" s="1022"/>
      <c r="AP69" s="1022" t="s">
        <v>618</v>
      </c>
      <c r="AQ69" s="1022"/>
      <c r="AR69" s="1022"/>
      <c r="AS69" s="1022"/>
      <c r="AT69" s="1022"/>
      <c r="AU69" s="1022" t="s">
        <v>615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605</v>
      </c>
      <c r="C70" s="1026"/>
      <c r="D70" s="1026"/>
      <c r="E70" s="1026"/>
      <c r="F70" s="1026"/>
      <c r="G70" s="1026"/>
      <c r="H70" s="1026"/>
      <c r="I70" s="1026"/>
      <c r="J70" s="1026"/>
      <c r="K70" s="1026"/>
      <c r="L70" s="1026"/>
      <c r="M70" s="1026"/>
      <c r="N70" s="1026"/>
      <c r="O70" s="1026"/>
      <c r="P70" s="1027"/>
      <c r="Q70" s="1028">
        <v>205</v>
      </c>
      <c r="R70" s="1022"/>
      <c r="S70" s="1022"/>
      <c r="T70" s="1022"/>
      <c r="U70" s="1022"/>
      <c r="V70" s="1022">
        <v>193</v>
      </c>
      <c r="W70" s="1022"/>
      <c r="X70" s="1022"/>
      <c r="Y70" s="1022"/>
      <c r="Z70" s="1022"/>
      <c r="AA70" s="1022">
        <v>11</v>
      </c>
      <c r="AB70" s="1022"/>
      <c r="AC70" s="1022"/>
      <c r="AD70" s="1022"/>
      <c r="AE70" s="1022"/>
      <c r="AF70" s="1022">
        <v>11</v>
      </c>
      <c r="AG70" s="1022"/>
      <c r="AH70" s="1022"/>
      <c r="AI70" s="1022"/>
      <c r="AJ70" s="1022"/>
      <c r="AK70" s="1022" t="s">
        <v>616</v>
      </c>
      <c r="AL70" s="1022"/>
      <c r="AM70" s="1022"/>
      <c r="AN70" s="1022"/>
      <c r="AO70" s="1022"/>
      <c r="AP70" s="1022" t="s">
        <v>616</v>
      </c>
      <c r="AQ70" s="1022"/>
      <c r="AR70" s="1022"/>
      <c r="AS70" s="1022"/>
      <c r="AT70" s="1022"/>
      <c r="AU70" s="1022" t="s">
        <v>616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387</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304</v>
      </c>
      <c r="AG109" s="945"/>
      <c r="AH109" s="945"/>
      <c r="AI109" s="945"/>
      <c r="AJ109" s="946"/>
      <c r="AK109" s="947" t="s">
        <v>303</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304</v>
      </c>
      <c r="BW109" s="945"/>
      <c r="BX109" s="945"/>
      <c r="BY109" s="945"/>
      <c r="BZ109" s="946"/>
      <c r="CA109" s="947" t="s">
        <v>303</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304</v>
      </c>
      <c r="DM109" s="945"/>
      <c r="DN109" s="945"/>
      <c r="DO109" s="945"/>
      <c r="DP109" s="946"/>
      <c r="DQ109" s="947" t="s">
        <v>303</v>
      </c>
      <c r="DR109" s="945"/>
      <c r="DS109" s="945"/>
      <c r="DT109" s="945"/>
      <c r="DU109" s="946"/>
      <c r="DV109" s="947" t="s">
        <v>431</v>
      </c>
      <c r="DW109" s="945"/>
      <c r="DX109" s="945"/>
      <c r="DY109" s="945"/>
      <c r="DZ109" s="976"/>
    </row>
    <row r="110" spans="1:131" s="246" customFormat="1" ht="26.25" customHeight="1">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4722708</v>
      </c>
      <c r="AB110" s="938"/>
      <c r="AC110" s="938"/>
      <c r="AD110" s="938"/>
      <c r="AE110" s="939"/>
      <c r="AF110" s="940">
        <v>4431926</v>
      </c>
      <c r="AG110" s="938"/>
      <c r="AH110" s="938"/>
      <c r="AI110" s="938"/>
      <c r="AJ110" s="939"/>
      <c r="AK110" s="940">
        <v>4368246</v>
      </c>
      <c r="AL110" s="938"/>
      <c r="AM110" s="938"/>
      <c r="AN110" s="938"/>
      <c r="AO110" s="939"/>
      <c r="AP110" s="941">
        <v>19.2</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48431172</v>
      </c>
      <c r="BR110" s="885"/>
      <c r="BS110" s="885"/>
      <c r="BT110" s="885"/>
      <c r="BU110" s="885"/>
      <c r="BV110" s="885">
        <v>49872094</v>
      </c>
      <c r="BW110" s="885"/>
      <c r="BX110" s="885"/>
      <c r="BY110" s="885"/>
      <c r="BZ110" s="885"/>
      <c r="CA110" s="885">
        <v>49900647</v>
      </c>
      <c r="CB110" s="885"/>
      <c r="CC110" s="885"/>
      <c r="CD110" s="885"/>
      <c r="CE110" s="885"/>
      <c r="CF110" s="909">
        <v>219.2</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437</v>
      </c>
      <c r="DH110" s="885"/>
      <c r="DI110" s="885"/>
      <c r="DJ110" s="885"/>
      <c r="DK110" s="885"/>
      <c r="DL110" s="885" t="s">
        <v>437</v>
      </c>
      <c r="DM110" s="885"/>
      <c r="DN110" s="885"/>
      <c r="DO110" s="885"/>
      <c r="DP110" s="885"/>
      <c r="DQ110" s="885" t="s">
        <v>130</v>
      </c>
      <c r="DR110" s="885"/>
      <c r="DS110" s="885"/>
      <c r="DT110" s="885"/>
      <c r="DU110" s="885"/>
      <c r="DV110" s="886" t="s">
        <v>437</v>
      </c>
      <c r="DW110" s="886"/>
      <c r="DX110" s="886"/>
      <c r="DY110" s="886"/>
      <c r="DZ110" s="887"/>
    </row>
    <row r="111" spans="1:131" s="246" customFormat="1" ht="26.25" customHeight="1">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439</v>
      </c>
      <c r="AG111" s="966"/>
      <c r="AH111" s="966"/>
      <c r="AI111" s="966"/>
      <c r="AJ111" s="967"/>
      <c r="AK111" s="968" t="s">
        <v>130</v>
      </c>
      <c r="AL111" s="966"/>
      <c r="AM111" s="966"/>
      <c r="AN111" s="966"/>
      <c r="AO111" s="967"/>
      <c r="AP111" s="969" t="s">
        <v>440</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v>60443</v>
      </c>
      <c r="BR111" s="857"/>
      <c r="BS111" s="857"/>
      <c r="BT111" s="857"/>
      <c r="BU111" s="857"/>
      <c r="BV111" s="857">
        <v>29919</v>
      </c>
      <c r="BW111" s="857"/>
      <c r="BX111" s="857"/>
      <c r="BY111" s="857"/>
      <c r="BZ111" s="857"/>
      <c r="CA111" s="857">
        <v>22105</v>
      </c>
      <c r="CB111" s="857"/>
      <c r="CC111" s="857"/>
      <c r="CD111" s="857"/>
      <c r="CE111" s="857"/>
      <c r="CF111" s="918">
        <v>0.1</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439</v>
      </c>
      <c r="DH111" s="857"/>
      <c r="DI111" s="857"/>
      <c r="DJ111" s="857"/>
      <c r="DK111" s="857"/>
      <c r="DL111" s="857" t="s">
        <v>439</v>
      </c>
      <c r="DM111" s="857"/>
      <c r="DN111" s="857"/>
      <c r="DO111" s="857"/>
      <c r="DP111" s="857"/>
      <c r="DQ111" s="857" t="s">
        <v>408</v>
      </c>
      <c r="DR111" s="857"/>
      <c r="DS111" s="857"/>
      <c r="DT111" s="857"/>
      <c r="DU111" s="857"/>
      <c r="DV111" s="834" t="s">
        <v>440</v>
      </c>
      <c r="DW111" s="834"/>
      <c r="DX111" s="834"/>
      <c r="DY111" s="834"/>
      <c r="DZ111" s="835"/>
    </row>
    <row r="112" spans="1:131" s="246" customFormat="1" ht="26.25" customHeight="1">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408</v>
      </c>
      <c r="AB112" s="820"/>
      <c r="AC112" s="820"/>
      <c r="AD112" s="820"/>
      <c r="AE112" s="821"/>
      <c r="AF112" s="822" t="s">
        <v>439</v>
      </c>
      <c r="AG112" s="820"/>
      <c r="AH112" s="820"/>
      <c r="AI112" s="820"/>
      <c r="AJ112" s="821"/>
      <c r="AK112" s="822" t="s">
        <v>439</v>
      </c>
      <c r="AL112" s="820"/>
      <c r="AM112" s="820"/>
      <c r="AN112" s="820"/>
      <c r="AO112" s="821"/>
      <c r="AP112" s="867" t="s">
        <v>439</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22603106</v>
      </c>
      <c r="BR112" s="857"/>
      <c r="BS112" s="857"/>
      <c r="BT112" s="857"/>
      <c r="BU112" s="857"/>
      <c r="BV112" s="857">
        <v>22078187</v>
      </c>
      <c r="BW112" s="857"/>
      <c r="BX112" s="857"/>
      <c r="BY112" s="857"/>
      <c r="BZ112" s="857"/>
      <c r="CA112" s="857">
        <v>21941795</v>
      </c>
      <c r="CB112" s="857"/>
      <c r="CC112" s="857"/>
      <c r="CD112" s="857"/>
      <c r="CE112" s="857"/>
      <c r="CF112" s="918">
        <v>96.4</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408</v>
      </c>
      <c r="DH112" s="857"/>
      <c r="DI112" s="857"/>
      <c r="DJ112" s="857"/>
      <c r="DK112" s="857"/>
      <c r="DL112" s="857" t="s">
        <v>439</v>
      </c>
      <c r="DM112" s="857"/>
      <c r="DN112" s="857"/>
      <c r="DO112" s="857"/>
      <c r="DP112" s="857"/>
      <c r="DQ112" s="857" t="s">
        <v>408</v>
      </c>
      <c r="DR112" s="857"/>
      <c r="DS112" s="857"/>
      <c r="DT112" s="857"/>
      <c r="DU112" s="857"/>
      <c r="DV112" s="834" t="s">
        <v>130</v>
      </c>
      <c r="DW112" s="834"/>
      <c r="DX112" s="834"/>
      <c r="DY112" s="834"/>
      <c r="DZ112" s="835"/>
    </row>
    <row r="113" spans="1:130" s="246" customFormat="1" ht="26.25" customHeight="1">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1652584</v>
      </c>
      <c r="AB113" s="966"/>
      <c r="AC113" s="966"/>
      <c r="AD113" s="966"/>
      <c r="AE113" s="967"/>
      <c r="AF113" s="968">
        <v>1666574</v>
      </c>
      <c r="AG113" s="966"/>
      <c r="AH113" s="966"/>
      <c r="AI113" s="966"/>
      <c r="AJ113" s="967"/>
      <c r="AK113" s="968">
        <v>1603457</v>
      </c>
      <c r="AL113" s="966"/>
      <c r="AM113" s="966"/>
      <c r="AN113" s="966"/>
      <c r="AO113" s="967"/>
      <c r="AP113" s="969">
        <v>7</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t="s">
        <v>130</v>
      </c>
      <c r="BR113" s="857"/>
      <c r="BS113" s="857"/>
      <c r="BT113" s="857"/>
      <c r="BU113" s="857"/>
      <c r="BV113" s="857" t="s">
        <v>408</v>
      </c>
      <c r="BW113" s="857"/>
      <c r="BX113" s="857"/>
      <c r="BY113" s="857"/>
      <c r="BZ113" s="857"/>
      <c r="CA113" s="857" t="s">
        <v>408</v>
      </c>
      <c r="CB113" s="857"/>
      <c r="CC113" s="857"/>
      <c r="CD113" s="857"/>
      <c r="CE113" s="857"/>
      <c r="CF113" s="918" t="s">
        <v>408</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408</v>
      </c>
      <c r="DH113" s="820"/>
      <c r="DI113" s="820"/>
      <c r="DJ113" s="820"/>
      <c r="DK113" s="821"/>
      <c r="DL113" s="822" t="s">
        <v>130</v>
      </c>
      <c r="DM113" s="820"/>
      <c r="DN113" s="820"/>
      <c r="DO113" s="820"/>
      <c r="DP113" s="821"/>
      <c r="DQ113" s="822" t="s">
        <v>130</v>
      </c>
      <c r="DR113" s="820"/>
      <c r="DS113" s="820"/>
      <c r="DT113" s="820"/>
      <c r="DU113" s="821"/>
      <c r="DV113" s="867" t="s">
        <v>439</v>
      </c>
      <c r="DW113" s="868"/>
      <c r="DX113" s="868"/>
      <c r="DY113" s="868"/>
      <c r="DZ113" s="869"/>
    </row>
    <row r="114" spans="1:130" s="246" customFormat="1" ht="26.25" customHeight="1">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408</v>
      </c>
      <c r="AB114" s="820"/>
      <c r="AC114" s="820"/>
      <c r="AD114" s="820"/>
      <c r="AE114" s="821"/>
      <c r="AF114" s="822" t="s">
        <v>439</v>
      </c>
      <c r="AG114" s="820"/>
      <c r="AH114" s="820"/>
      <c r="AI114" s="820"/>
      <c r="AJ114" s="821"/>
      <c r="AK114" s="822" t="s">
        <v>408</v>
      </c>
      <c r="AL114" s="820"/>
      <c r="AM114" s="820"/>
      <c r="AN114" s="820"/>
      <c r="AO114" s="821"/>
      <c r="AP114" s="867" t="s">
        <v>439</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8034660</v>
      </c>
      <c r="BR114" s="857"/>
      <c r="BS114" s="857"/>
      <c r="BT114" s="857"/>
      <c r="BU114" s="857"/>
      <c r="BV114" s="857">
        <v>7793219</v>
      </c>
      <c r="BW114" s="857"/>
      <c r="BX114" s="857"/>
      <c r="BY114" s="857"/>
      <c r="BZ114" s="857"/>
      <c r="CA114" s="857">
        <v>7730021</v>
      </c>
      <c r="CB114" s="857"/>
      <c r="CC114" s="857"/>
      <c r="CD114" s="857"/>
      <c r="CE114" s="857"/>
      <c r="CF114" s="918">
        <v>34</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408</v>
      </c>
      <c r="DH114" s="820"/>
      <c r="DI114" s="820"/>
      <c r="DJ114" s="820"/>
      <c r="DK114" s="821"/>
      <c r="DL114" s="822" t="s">
        <v>408</v>
      </c>
      <c r="DM114" s="820"/>
      <c r="DN114" s="820"/>
      <c r="DO114" s="820"/>
      <c r="DP114" s="821"/>
      <c r="DQ114" s="822" t="s">
        <v>130</v>
      </c>
      <c r="DR114" s="820"/>
      <c r="DS114" s="820"/>
      <c r="DT114" s="820"/>
      <c r="DU114" s="821"/>
      <c r="DV114" s="867" t="s">
        <v>439</v>
      </c>
      <c r="DW114" s="868"/>
      <c r="DX114" s="868"/>
      <c r="DY114" s="868"/>
      <c r="DZ114" s="869"/>
    </row>
    <row r="115" spans="1:130" s="246" customFormat="1" ht="26.25" customHeight="1">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33568</v>
      </c>
      <c r="AB115" s="966"/>
      <c r="AC115" s="966"/>
      <c r="AD115" s="966"/>
      <c r="AE115" s="967"/>
      <c r="AF115" s="968">
        <v>29070</v>
      </c>
      <c r="AG115" s="966"/>
      <c r="AH115" s="966"/>
      <c r="AI115" s="966"/>
      <c r="AJ115" s="967"/>
      <c r="AK115" s="968">
        <v>9266</v>
      </c>
      <c r="AL115" s="966"/>
      <c r="AM115" s="966"/>
      <c r="AN115" s="966"/>
      <c r="AO115" s="967"/>
      <c r="AP115" s="969">
        <v>0</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439</v>
      </c>
      <c r="BR115" s="857"/>
      <c r="BS115" s="857"/>
      <c r="BT115" s="857"/>
      <c r="BU115" s="857"/>
      <c r="BV115" s="857" t="s">
        <v>408</v>
      </c>
      <c r="BW115" s="857"/>
      <c r="BX115" s="857"/>
      <c r="BY115" s="857"/>
      <c r="BZ115" s="857"/>
      <c r="CA115" s="857" t="s">
        <v>439</v>
      </c>
      <c r="CB115" s="857"/>
      <c r="CC115" s="857"/>
      <c r="CD115" s="857"/>
      <c r="CE115" s="857"/>
      <c r="CF115" s="918" t="s">
        <v>408</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408</v>
      </c>
      <c r="DH115" s="820"/>
      <c r="DI115" s="820"/>
      <c r="DJ115" s="820"/>
      <c r="DK115" s="821"/>
      <c r="DL115" s="822" t="s">
        <v>408</v>
      </c>
      <c r="DM115" s="820"/>
      <c r="DN115" s="820"/>
      <c r="DO115" s="820"/>
      <c r="DP115" s="821"/>
      <c r="DQ115" s="822" t="s">
        <v>439</v>
      </c>
      <c r="DR115" s="820"/>
      <c r="DS115" s="820"/>
      <c r="DT115" s="820"/>
      <c r="DU115" s="821"/>
      <c r="DV115" s="867" t="s">
        <v>408</v>
      </c>
      <c r="DW115" s="868"/>
      <c r="DX115" s="868"/>
      <c r="DY115" s="868"/>
      <c r="DZ115" s="869"/>
    </row>
    <row r="116" spans="1:130" s="246" customFormat="1" ht="26.25" customHeight="1">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439</v>
      </c>
      <c r="AB116" s="820"/>
      <c r="AC116" s="820"/>
      <c r="AD116" s="820"/>
      <c r="AE116" s="821"/>
      <c r="AF116" s="822" t="s">
        <v>408</v>
      </c>
      <c r="AG116" s="820"/>
      <c r="AH116" s="820"/>
      <c r="AI116" s="820"/>
      <c r="AJ116" s="821"/>
      <c r="AK116" s="822" t="s">
        <v>439</v>
      </c>
      <c r="AL116" s="820"/>
      <c r="AM116" s="820"/>
      <c r="AN116" s="820"/>
      <c r="AO116" s="821"/>
      <c r="AP116" s="867" t="s">
        <v>439</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439</v>
      </c>
      <c r="BR116" s="857"/>
      <c r="BS116" s="857"/>
      <c r="BT116" s="857"/>
      <c r="BU116" s="857"/>
      <c r="BV116" s="857" t="s">
        <v>408</v>
      </c>
      <c r="BW116" s="857"/>
      <c r="BX116" s="857"/>
      <c r="BY116" s="857"/>
      <c r="BZ116" s="857"/>
      <c r="CA116" s="857" t="s">
        <v>130</v>
      </c>
      <c r="CB116" s="857"/>
      <c r="CC116" s="857"/>
      <c r="CD116" s="857"/>
      <c r="CE116" s="857"/>
      <c r="CF116" s="918" t="s">
        <v>439</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15300</v>
      </c>
      <c r="DH116" s="820"/>
      <c r="DI116" s="820"/>
      <c r="DJ116" s="820"/>
      <c r="DK116" s="821"/>
      <c r="DL116" s="822" t="s">
        <v>439</v>
      </c>
      <c r="DM116" s="820"/>
      <c r="DN116" s="820"/>
      <c r="DO116" s="820"/>
      <c r="DP116" s="821"/>
      <c r="DQ116" s="822" t="s">
        <v>439</v>
      </c>
      <c r="DR116" s="820"/>
      <c r="DS116" s="820"/>
      <c r="DT116" s="820"/>
      <c r="DU116" s="821"/>
      <c r="DV116" s="867" t="s">
        <v>439</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6408860</v>
      </c>
      <c r="AB117" s="952"/>
      <c r="AC117" s="952"/>
      <c r="AD117" s="952"/>
      <c r="AE117" s="953"/>
      <c r="AF117" s="954">
        <v>6127570</v>
      </c>
      <c r="AG117" s="952"/>
      <c r="AH117" s="952"/>
      <c r="AI117" s="952"/>
      <c r="AJ117" s="953"/>
      <c r="AK117" s="954">
        <v>5980969</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461</v>
      </c>
      <c r="BR117" s="857"/>
      <c r="BS117" s="857"/>
      <c r="BT117" s="857"/>
      <c r="BU117" s="857"/>
      <c r="BV117" s="857" t="s">
        <v>461</v>
      </c>
      <c r="BW117" s="857"/>
      <c r="BX117" s="857"/>
      <c r="BY117" s="857"/>
      <c r="BZ117" s="857"/>
      <c r="CA117" s="857" t="s">
        <v>461</v>
      </c>
      <c r="CB117" s="857"/>
      <c r="CC117" s="857"/>
      <c r="CD117" s="857"/>
      <c r="CE117" s="857"/>
      <c r="CF117" s="918" t="s">
        <v>462</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461</v>
      </c>
      <c r="DH117" s="820"/>
      <c r="DI117" s="820"/>
      <c r="DJ117" s="820"/>
      <c r="DK117" s="821"/>
      <c r="DL117" s="822" t="s">
        <v>464</v>
      </c>
      <c r="DM117" s="820"/>
      <c r="DN117" s="820"/>
      <c r="DO117" s="820"/>
      <c r="DP117" s="821"/>
      <c r="DQ117" s="822" t="s">
        <v>461</v>
      </c>
      <c r="DR117" s="820"/>
      <c r="DS117" s="820"/>
      <c r="DT117" s="820"/>
      <c r="DU117" s="821"/>
      <c r="DV117" s="867" t="s">
        <v>464</v>
      </c>
      <c r="DW117" s="868"/>
      <c r="DX117" s="868"/>
      <c r="DY117" s="868"/>
      <c r="DZ117" s="869"/>
    </row>
    <row r="118" spans="1:130" s="246" customFormat="1" ht="26.25" customHeight="1">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304</v>
      </c>
      <c r="AG118" s="945"/>
      <c r="AH118" s="945"/>
      <c r="AI118" s="945"/>
      <c r="AJ118" s="946"/>
      <c r="AK118" s="947" t="s">
        <v>303</v>
      </c>
      <c r="AL118" s="945"/>
      <c r="AM118" s="945"/>
      <c r="AN118" s="945"/>
      <c r="AO118" s="946"/>
      <c r="AP118" s="948" t="s">
        <v>431</v>
      </c>
      <c r="AQ118" s="949"/>
      <c r="AR118" s="949"/>
      <c r="AS118" s="949"/>
      <c r="AT118" s="950"/>
      <c r="AU118" s="979"/>
      <c r="AV118" s="980"/>
      <c r="AW118" s="980"/>
      <c r="AX118" s="980"/>
      <c r="AY118" s="980"/>
      <c r="AZ118" s="922" t="s">
        <v>465</v>
      </c>
      <c r="BA118" s="923"/>
      <c r="BB118" s="923"/>
      <c r="BC118" s="923"/>
      <c r="BD118" s="923"/>
      <c r="BE118" s="923"/>
      <c r="BF118" s="923"/>
      <c r="BG118" s="923"/>
      <c r="BH118" s="923"/>
      <c r="BI118" s="923"/>
      <c r="BJ118" s="923"/>
      <c r="BK118" s="923"/>
      <c r="BL118" s="923"/>
      <c r="BM118" s="923"/>
      <c r="BN118" s="923"/>
      <c r="BO118" s="923"/>
      <c r="BP118" s="924"/>
      <c r="BQ118" s="925" t="s">
        <v>466</v>
      </c>
      <c r="BR118" s="888"/>
      <c r="BS118" s="888"/>
      <c r="BT118" s="888"/>
      <c r="BU118" s="888"/>
      <c r="BV118" s="888" t="s">
        <v>389</v>
      </c>
      <c r="BW118" s="888"/>
      <c r="BX118" s="888"/>
      <c r="BY118" s="888"/>
      <c r="BZ118" s="888"/>
      <c r="CA118" s="888" t="s">
        <v>439</v>
      </c>
      <c r="CB118" s="888"/>
      <c r="CC118" s="888"/>
      <c r="CD118" s="888"/>
      <c r="CE118" s="888"/>
      <c r="CF118" s="918" t="s">
        <v>467</v>
      </c>
      <c r="CG118" s="919"/>
      <c r="CH118" s="919"/>
      <c r="CI118" s="919"/>
      <c r="CJ118" s="919"/>
      <c r="CK118" s="974"/>
      <c r="CL118" s="861"/>
      <c r="CM118" s="864" t="s">
        <v>468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467</v>
      </c>
      <c r="DH118" s="820"/>
      <c r="DI118" s="820"/>
      <c r="DJ118" s="820"/>
      <c r="DK118" s="821"/>
      <c r="DL118" s="822" t="s">
        <v>389</v>
      </c>
      <c r="DM118" s="820"/>
      <c r="DN118" s="820"/>
      <c r="DO118" s="820"/>
      <c r="DP118" s="821"/>
      <c r="DQ118" s="822" t="s">
        <v>439</v>
      </c>
      <c r="DR118" s="820"/>
      <c r="DS118" s="820"/>
      <c r="DT118" s="820"/>
      <c r="DU118" s="821"/>
      <c r="DV118" s="867" t="s">
        <v>389</v>
      </c>
      <c r="DW118" s="868"/>
      <c r="DX118" s="868"/>
      <c r="DY118" s="868"/>
      <c r="DZ118" s="869"/>
    </row>
    <row r="119" spans="1:130" s="246" customFormat="1" ht="26.25" customHeight="1">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469</v>
      </c>
      <c r="AB119" s="938"/>
      <c r="AC119" s="938"/>
      <c r="AD119" s="938"/>
      <c r="AE119" s="939"/>
      <c r="AF119" s="940" t="s">
        <v>461</v>
      </c>
      <c r="AG119" s="938"/>
      <c r="AH119" s="938"/>
      <c r="AI119" s="938"/>
      <c r="AJ119" s="939"/>
      <c r="AK119" s="940" t="s">
        <v>470</v>
      </c>
      <c r="AL119" s="938"/>
      <c r="AM119" s="938"/>
      <c r="AN119" s="938"/>
      <c r="AO119" s="939"/>
      <c r="AP119" s="941" t="s">
        <v>466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471</v>
      </c>
      <c r="BP119" s="921"/>
      <c r="BQ119" s="925">
        <v>79129381</v>
      </c>
      <c r="BR119" s="888"/>
      <c r="BS119" s="888"/>
      <c r="BT119" s="888"/>
      <c r="BU119" s="888"/>
      <c r="BV119" s="888">
        <v>79773419</v>
      </c>
      <c r="BW119" s="888"/>
      <c r="BX119" s="888"/>
      <c r="BY119" s="888"/>
      <c r="BZ119" s="888"/>
      <c r="CA119" s="888">
        <v>79594568</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45143</v>
      </c>
      <c r="DH119" s="803"/>
      <c r="DI119" s="803"/>
      <c r="DJ119" s="803"/>
      <c r="DK119" s="804"/>
      <c r="DL119" s="805">
        <v>29919</v>
      </c>
      <c r="DM119" s="803"/>
      <c r="DN119" s="803"/>
      <c r="DO119" s="803"/>
      <c r="DP119" s="804"/>
      <c r="DQ119" s="805">
        <v>22105</v>
      </c>
      <c r="DR119" s="803"/>
      <c r="DS119" s="803"/>
      <c r="DT119" s="803"/>
      <c r="DU119" s="804"/>
      <c r="DV119" s="891">
        <v>0.1</v>
      </c>
      <c r="DW119" s="892"/>
      <c r="DX119" s="892"/>
      <c r="DY119" s="892"/>
      <c r="DZ119" s="893"/>
    </row>
    <row r="120" spans="1:130" s="246" customFormat="1" ht="26.25" customHeight="1">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470</v>
      </c>
      <c r="AB120" s="820"/>
      <c r="AC120" s="820"/>
      <c r="AD120" s="820"/>
      <c r="AE120" s="821"/>
      <c r="AF120" s="822" t="s">
        <v>470</v>
      </c>
      <c r="AG120" s="820"/>
      <c r="AH120" s="820"/>
      <c r="AI120" s="820"/>
      <c r="AJ120" s="821"/>
      <c r="AK120" s="822" t="s">
        <v>467</v>
      </c>
      <c r="AL120" s="820"/>
      <c r="AM120" s="820"/>
      <c r="AN120" s="820"/>
      <c r="AO120" s="821"/>
      <c r="AP120" s="867" t="s">
        <v>467</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9901648</v>
      </c>
      <c r="BR120" s="885"/>
      <c r="BS120" s="885"/>
      <c r="BT120" s="885"/>
      <c r="BU120" s="885"/>
      <c r="BV120" s="885">
        <v>10062147</v>
      </c>
      <c r="BW120" s="885"/>
      <c r="BX120" s="885"/>
      <c r="BY120" s="885"/>
      <c r="BZ120" s="885"/>
      <c r="CA120" s="885">
        <v>9225528</v>
      </c>
      <c r="CB120" s="885"/>
      <c r="CC120" s="885"/>
      <c r="CD120" s="885"/>
      <c r="CE120" s="885"/>
      <c r="CF120" s="909">
        <v>40.5</v>
      </c>
      <c r="CG120" s="910"/>
      <c r="CH120" s="910"/>
      <c r="CI120" s="910"/>
      <c r="CJ120" s="910"/>
      <c r="CK120" s="911" t="s">
        <v>475</v>
      </c>
      <c r="CL120" s="895"/>
      <c r="CM120" s="895"/>
      <c r="CN120" s="895"/>
      <c r="CO120" s="896"/>
      <c r="CP120" s="915" t="s">
        <v>410</v>
      </c>
      <c r="CQ120" s="916"/>
      <c r="CR120" s="916"/>
      <c r="CS120" s="916"/>
      <c r="CT120" s="916"/>
      <c r="CU120" s="916"/>
      <c r="CV120" s="916"/>
      <c r="CW120" s="916"/>
      <c r="CX120" s="916"/>
      <c r="CY120" s="916"/>
      <c r="CZ120" s="916"/>
      <c r="DA120" s="916"/>
      <c r="DB120" s="916"/>
      <c r="DC120" s="916"/>
      <c r="DD120" s="916"/>
      <c r="DE120" s="916"/>
      <c r="DF120" s="917"/>
      <c r="DG120" s="904">
        <v>22597726</v>
      </c>
      <c r="DH120" s="885"/>
      <c r="DI120" s="885"/>
      <c r="DJ120" s="885"/>
      <c r="DK120" s="885"/>
      <c r="DL120" s="885">
        <v>22077424</v>
      </c>
      <c r="DM120" s="885"/>
      <c r="DN120" s="885"/>
      <c r="DO120" s="885"/>
      <c r="DP120" s="885"/>
      <c r="DQ120" s="885">
        <v>21777996</v>
      </c>
      <c r="DR120" s="885"/>
      <c r="DS120" s="885"/>
      <c r="DT120" s="885"/>
      <c r="DU120" s="885"/>
      <c r="DV120" s="886">
        <v>95.7</v>
      </c>
      <c r="DW120" s="886"/>
      <c r="DX120" s="886"/>
      <c r="DY120" s="886"/>
      <c r="DZ120" s="887"/>
    </row>
    <row r="121" spans="1:130" s="246" customFormat="1" ht="26.25" customHeight="1">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461</v>
      </c>
      <c r="AB121" s="820"/>
      <c r="AC121" s="820"/>
      <c r="AD121" s="820"/>
      <c r="AE121" s="821"/>
      <c r="AF121" s="822" t="s">
        <v>467</v>
      </c>
      <c r="AG121" s="820"/>
      <c r="AH121" s="820"/>
      <c r="AI121" s="820"/>
      <c r="AJ121" s="821"/>
      <c r="AK121" s="822" t="s">
        <v>467</v>
      </c>
      <c r="AL121" s="820"/>
      <c r="AM121" s="820"/>
      <c r="AN121" s="820"/>
      <c r="AO121" s="821"/>
      <c r="AP121" s="867" t="s">
        <v>461</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16019290</v>
      </c>
      <c r="BR121" s="857"/>
      <c r="BS121" s="857"/>
      <c r="BT121" s="857"/>
      <c r="BU121" s="857"/>
      <c r="BV121" s="857">
        <v>17911915</v>
      </c>
      <c r="BW121" s="857"/>
      <c r="BX121" s="857"/>
      <c r="BY121" s="857"/>
      <c r="BZ121" s="857"/>
      <c r="CA121" s="857">
        <v>18501417</v>
      </c>
      <c r="CB121" s="857"/>
      <c r="CC121" s="857"/>
      <c r="CD121" s="857"/>
      <c r="CE121" s="857"/>
      <c r="CF121" s="918">
        <v>81.3</v>
      </c>
      <c r="CG121" s="919"/>
      <c r="CH121" s="919"/>
      <c r="CI121" s="919"/>
      <c r="CJ121" s="919"/>
      <c r="CK121" s="912"/>
      <c r="CL121" s="898"/>
      <c r="CM121" s="898"/>
      <c r="CN121" s="898"/>
      <c r="CO121" s="899"/>
      <c r="CP121" s="878" t="s">
        <v>478</v>
      </c>
      <c r="CQ121" s="879"/>
      <c r="CR121" s="879"/>
      <c r="CS121" s="879"/>
      <c r="CT121" s="879"/>
      <c r="CU121" s="879"/>
      <c r="CV121" s="879"/>
      <c r="CW121" s="879"/>
      <c r="CX121" s="879"/>
      <c r="CY121" s="879"/>
      <c r="CZ121" s="879"/>
      <c r="DA121" s="879"/>
      <c r="DB121" s="879"/>
      <c r="DC121" s="879"/>
      <c r="DD121" s="879"/>
      <c r="DE121" s="879"/>
      <c r="DF121" s="880"/>
      <c r="DG121" s="856" t="s">
        <v>470</v>
      </c>
      <c r="DH121" s="857"/>
      <c r="DI121" s="857"/>
      <c r="DJ121" s="857"/>
      <c r="DK121" s="857"/>
      <c r="DL121" s="857" t="s">
        <v>467</v>
      </c>
      <c r="DM121" s="857"/>
      <c r="DN121" s="857"/>
      <c r="DO121" s="857"/>
      <c r="DP121" s="857"/>
      <c r="DQ121" s="857">
        <v>163275</v>
      </c>
      <c r="DR121" s="857"/>
      <c r="DS121" s="857"/>
      <c r="DT121" s="857"/>
      <c r="DU121" s="857"/>
      <c r="DV121" s="834">
        <v>0.7</v>
      </c>
      <c r="DW121" s="834"/>
      <c r="DX121" s="834"/>
      <c r="DY121" s="834"/>
      <c r="DZ121" s="835"/>
    </row>
    <row r="122" spans="1:130" s="246" customFormat="1" ht="26.25" customHeight="1">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461</v>
      </c>
      <c r="AB122" s="820"/>
      <c r="AC122" s="820"/>
      <c r="AD122" s="820"/>
      <c r="AE122" s="821"/>
      <c r="AF122" s="822" t="s">
        <v>462</v>
      </c>
      <c r="AG122" s="820"/>
      <c r="AH122" s="820"/>
      <c r="AI122" s="820"/>
      <c r="AJ122" s="821"/>
      <c r="AK122" s="822" t="s">
        <v>389</v>
      </c>
      <c r="AL122" s="820"/>
      <c r="AM122" s="820"/>
      <c r="AN122" s="820"/>
      <c r="AO122" s="821"/>
      <c r="AP122" s="867" t="s">
        <v>389</v>
      </c>
      <c r="AQ122" s="868"/>
      <c r="AR122" s="868"/>
      <c r="AS122" s="868"/>
      <c r="AT122" s="869"/>
      <c r="AU122" s="929"/>
      <c r="AV122" s="930"/>
      <c r="AW122" s="930"/>
      <c r="AX122" s="930"/>
      <c r="AY122" s="931"/>
      <c r="AZ122" s="922" t="s">
        <v>479</v>
      </c>
      <c r="BA122" s="923"/>
      <c r="BB122" s="923"/>
      <c r="BC122" s="923"/>
      <c r="BD122" s="923"/>
      <c r="BE122" s="923"/>
      <c r="BF122" s="923"/>
      <c r="BG122" s="923"/>
      <c r="BH122" s="923"/>
      <c r="BI122" s="923"/>
      <c r="BJ122" s="923"/>
      <c r="BK122" s="923"/>
      <c r="BL122" s="923"/>
      <c r="BM122" s="923"/>
      <c r="BN122" s="923"/>
      <c r="BO122" s="923"/>
      <c r="BP122" s="924"/>
      <c r="BQ122" s="925">
        <v>52109865</v>
      </c>
      <c r="BR122" s="888"/>
      <c r="BS122" s="888"/>
      <c r="BT122" s="888"/>
      <c r="BU122" s="888"/>
      <c r="BV122" s="888">
        <v>52021410</v>
      </c>
      <c r="BW122" s="888"/>
      <c r="BX122" s="888"/>
      <c r="BY122" s="888"/>
      <c r="BZ122" s="888"/>
      <c r="CA122" s="888">
        <v>50764754</v>
      </c>
      <c r="CB122" s="888"/>
      <c r="CC122" s="888"/>
      <c r="CD122" s="888"/>
      <c r="CE122" s="888"/>
      <c r="CF122" s="889">
        <v>223</v>
      </c>
      <c r="CG122" s="890"/>
      <c r="CH122" s="890"/>
      <c r="CI122" s="890"/>
      <c r="CJ122" s="890"/>
      <c r="CK122" s="912"/>
      <c r="CL122" s="898"/>
      <c r="CM122" s="898"/>
      <c r="CN122" s="898"/>
      <c r="CO122" s="899"/>
      <c r="CP122" s="878" t="s">
        <v>480</v>
      </c>
      <c r="CQ122" s="879"/>
      <c r="CR122" s="879"/>
      <c r="CS122" s="879"/>
      <c r="CT122" s="879"/>
      <c r="CU122" s="879"/>
      <c r="CV122" s="879"/>
      <c r="CW122" s="879"/>
      <c r="CX122" s="879"/>
      <c r="CY122" s="879"/>
      <c r="CZ122" s="879"/>
      <c r="DA122" s="879"/>
      <c r="DB122" s="879"/>
      <c r="DC122" s="879"/>
      <c r="DD122" s="879"/>
      <c r="DE122" s="879"/>
      <c r="DF122" s="880"/>
      <c r="DG122" s="856">
        <v>5380</v>
      </c>
      <c r="DH122" s="857"/>
      <c r="DI122" s="857"/>
      <c r="DJ122" s="857"/>
      <c r="DK122" s="857"/>
      <c r="DL122" s="857">
        <v>763</v>
      </c>
      <c r="DM122" s="857"/>
      <c r="DN122" s="857"/>
      <c r="DO122" s="857"/>
      <c r="DP122" s="857"/>
      <c r="DQ122" s="857">
        <v>524</v>
      </c>
      <c r="DR122" s="857"/>
      <c r="DS122" s="857"/>
      <c r="DT122" s="857"/>
      <c r="DU122" s="857"/>
      <c r="DV122" s="834">
        <v>0</v>
      </c>
      <c r="DW122" s="834"/>
      <c r="DX122" s="834"/>
      <c r="DY122" s="834"/>
      <c r="DZ122" s="835"/>
    </row>
    <row r="123" spans="1:130" s="246" customFormat="1" ht="26.25" customHeight="1">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15369</v>
      </c>
      <c r="AB123" s="820"/>
      <c r="AC123" s="820"/>
      <c r="AD123" s="820"/>
      <c r="AE123" s="821"/>
      <c r="AF123" s="822">
        <v>15300</v>
      </c>
      <c r="AG123" s="820"/>
      <c r="AH123" s="820"/>
      <c r="AI123" s="820"/>
      <c r="AJ123" s="821"/>
      <c r="AK123" s="822" t="s">
        <v>439</v>
      </c>
      <c r="AL123" s="820"/>
      <c r="AM123" s="820"/>
      <c r="AN123" s="820"/>
      <c r="AO123" s="821"/>
      <c r="AP123" s="867" t="s">
        <v>461</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481</v>
      </c>
      <c r="BP123" s="921"/>
      <c r="BQ123" s="875">
        <v>78030803</v>
      </c>
      <c r="BR123" s="876"/>
      <c r="BS123" s="876"/>
      <c r="BT123" s="876"/>
      <c r="BU123" s="876"/>
      <c r="BV123" s="876">
        <v>79995472</v>
      </c>
      <c r="BW123" s="876"/>
      <c r="BX123" s="876"/>
      <c r="BY123" s="876"/>
      <c r="BZ123" s="876"/>
      <c r="CA123" s="876">
        <v>78491699</v>
      </c>
      <c r="CB123" s="876"/>
      <c r="CC123" s="876"/>
      <c r="CD123" s="876"/>
      <c r="CE123" s="876"/>
      <c r="CF123" s="786"/>
      <c r="CG123" s="787"/>
      <c r="CH123" s="787"/>
      <c r="CI123" s="787"/>
      <c r="CJ123" s="877"/>
      <c r="CK123" s="912"/>
      <c r="CL123" s="898"/>
      <c r="CM123" s="898"/>
      <c r="CN123" s="898"/>
      <c r="CO123" s="899"/>
      <c r="CP123" s="878" t="s">
        <v>482</v>
      </c>
      <c r="CQ123" s="879"/>
      <c r="CR123" s="879"/>
      <c r="CS123" s="879"/>
      <c r="CT123" s="879"/>
      <c r="CU123" s="879"/>
      <c r="CV123" s="879"/>
      <c r="CW123" s="879"/>
      <c r="CX123" s="879"/>
      <c r="CY123" s="879"/>
      <c r="CZ123" s="879"/>
      <c r="DA123" s="879"/>
      <c r="DB123" s="879"/>
      <c r="DC123" s="879"/>
      <c r="DD123" s="879"/>
      <c r="DE123" s="879"/>
      <c r="DF123" s="880"/>
      <c r="DG123" s="819" t="s">
        <v>469</v>
      </c>
      <c r="DH123" s="820"/>
      <c r="DI123" s="820"/>
      <c r="DJ123" s="820"/>
      <c r="DK123" s="821"/>
      <c r="DL123" s="822" t="s">
        <v>389</v>
      </c>
      <c r="DM123" s="820"/>
      <c r="DN123" s="820"/>
      <c r="DO123" s="820"/>
      <c r="DP123" s="821"/>
      <c r="DQ123" s="822" t="s">
        <v>466</v>
      </c>
      <c r="DR123" s="820"/>
      <c r="DS123" s="820"/>
      <c r="DT123" s="820"/>
      <c r="DU123" s="821"/>
      <c r="DV123" s="867" t="s">
        <v>389</v>
      </c>
      <c r="DW123" s="868"/>
      <c r="DX123" s="868"/>
      <c r="DY123" s="868"/>
      <c r="DZ123" s="869"/>
    </row>
    <row r="124" spans="1:130" s="246" customFormat="1" ht="26.25" customHeight="1" thickBot="1">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470</v>
      </c>
      <c r="AB124" s="820"/>
      <c r="AC124" s="820"/>
      <c r="AD124" s="820"/>
      <c r="AE124" s="821"/>
      <c r="AF124" s="822" t="s">
        <v>439</v>
      </c>
      <c r="AG124" s="820"/>
      <c r="AH124" s="820"/>
      <c r="AI124" s="820"/>
      <c r="AJ124" s="821"/>
      <c r="AK124" s="822" t="s">
        <v>470</v>
      </c>
      <c r="AL124" s="820"/>
      <c r="AM124" s="820"/>
      <c r="AN124" s="820"/>
      <c r="AO124" s="821"/>
      <c r="AP124" s="867" t="s">
        <v>469</v>
      </c>
      <c r="AQ124" s="868"/>
      <c r="AR124" s="868"/>
      <c r="AS124" s="868"/>
      <c r="AT124" s="869"/>
      <c r="AU124" s="870" t="s">
        <v>483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4.8</v>
      </c>
      <c r="BR124" s="874"/>
      <c r="BS124" s="874"/>
      <c r="BT124" s="874"/>
      <c r="BU124" s="874"/>
      <c r="BV124" s="874" t="s">
        <v>467</v>
      </c>
      <c r="BW124" s="874"/>
      <c r="BX124" s="874"/>
      <c r="BY124" s="874"/>
      <c r="BZ124" s="874"/>
      <c r="CA124" s="874">
        <v>4.8</v>
      </c>
      <c r="CB124" s="874"/>
      <c r="CC124" s="874"/>
      <c r="CD124" s="874"/>
      <c r="CE124" s="874"/>
      <c r="CF124" s="764"/>
      <c r="CG124" s="765"/>
      <c r="CH124" s="765"/>
      <c r="CI124" s="765"/>
      <c r="CJ124" s="905"/>
      <c r="CK124" s="913"/>
      <c r="CL124" s="913"/>
      <c r="CM124" s="913"/>
      <c r="CN124" s="913"/>
      <c r="CO124" s="914"/>
      <c r="CP124" s="878" t="s">
        <v>484</v>
      </c>
      <c r="CQ124" s="879"/>
      <c r="CR124" s="879"/>
      <c r="CS124" s="879"/>
      <c r="CT124" s="879"/>
      <c r="CU124" s="879"/>
      <c r="CV124" s="879"/>
      <c r="CW124" s="879"/>
      <c r="CX124" s="879"/>
      <c r="CY124" s="879"/>
      <c r="CZ124" s="879"/>
      <c r="DA124" s="879"/>
      <c r="DB124" s="879"/>
      <c r="DC124" s="879"/>
      <c r="DD124" s="879"/>
      <c r="DE124" s="879"/>
      <c r="DF124" s="880"/>
      <c r="DG124" s="802" t="s">
        <v>469</v>
      </c>
      <c r="DH124" s="803"/>
      <c r="DI124" s="803"/>
      <c r="DJ124" s="803"/>
      <c r="DK124" s="804"/>
      <c r="DL124" s="805" t="s">
        <v>389</v>
      </c>
      <c r="DM124" s="803"/>
      <c r="DN124" s="803"/>
      <c r="DO124" s="803"/>
      <c r="DP124" s="804"/>
      <c r="DQ124" s="805" t="s">
        <v>470</v>
      </c>
      <c r="DR124" s="803"/>
      <c r="DS124" s="803"/>
      <c r="DT124" s="803"/>
      <c r="DU124" s="804"/>
      <c r="DV124" s="891" t="s">
        <v>469</v>
      </c>
      <c r="DW124" s="892"/>
      <c r="DX124" s="892"/>
      <c r="DY124" s="892"/>
      <c r="DZ124" s="893"/>
    </row>
    <row r="125" spans="1:130" s="246" customFormat="1" ht="26.25" customHeight="1">
      <c r="A125" s="860"/>
      <c r="B125" s="861"/>
      <c r="C125" s="864" t="s">
        <v>468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439</v>
      </c>
      <c r="AB125" s="820"/>
      <c r="AC125" s="820"/>
      <c r="AD125" s="820"/>
      <c r="AE125" s="821"/>
      <c r="AF125" s="822" t="s">
        <v>439</v>
      </c>
      <c r="AG125" s="820"/>
      <c r="AH125" s="820"/>
      <c r="AI125" s="820"/>
      <c r="AJ125" s="821"/>
      <c r="AK125" s="822" t="s">
        <v>389</v>
      </c>
      <c r="AL125" s="820"/>
      <c r="AM125" s="820"/>
      <c r="AN125" s="820"/>
      <c r="AO125" s="821"/>
      <c r="AP125" s="867" t="s">
        <v>439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470</v>
      </c>
      <c r="DH125" s="885"/>
      <c r="DI125" s="885"/>
      <c r="DJ125" s="885"/>
      <c r="DK125" s="885"/>
      <c r="DL125" s="885" t="s">
        <v>466</v>
      </c>
      <c r="DM125" s="885"/>
      <c r="DN125" s="885"/>
      <c r="DO125" s="885"/>
      <c r="DP125" s="885"/>
      <c r="DQ125" s="885" t="s">
        <v>439</v>
      </c>
      <c r="DR125" s="885"/>
      <c r="DS125" s="885"/>
      <c r="DT125" s="885"/>
      <c r="DU125" s="885"/>
      <c r="DV125" s="886" t="s">
        <v>439</v>
      </c>
      <c r="DW125" s="886"/>
      <c r="DX125" s="886"/>
      <c r="DY125" s="886"/>
      <c r="DZ125" s="887"/>
    </row>
    <row r="126" spans="1:130" s="246" customFormat="1" ht="26.25" customHeight="1" thickBot="1">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18199</v>
      </c>
      <c r="AB126" s="820"/>
      <c r="AC126" s="820"/>
      <c r="AD126" s="820"/>
      <c r="AE126" s="821"/>
      <c r="AF126" s="822">
        <v>13770</v>
      </c>
      <c r="AG126" s="820"/>
      <c r="AH126" s="820"/>
      <c r="AI126" s="820"/>
      <c r="AJ126" s="821"/>
      <c r="AK126" s="822">
        <v>9266</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469</v>
      </c>
      <c r="DH126" s="857"/>
      <c r="DI126" s="857"/>
      <c r="DJ126" s="857"/>
      <c r="DK126" s="857"/>
      <c r="DL126" s="857" t="s">
        <v>462</v>
      </c>
      <c r="DM126" s="857"/>
      <c r="DN126" s="857"/>
      <c r="DO126" s="857"/>
      <c r="DP126" s="857"/>
      <c r="DQ126" s="857" t="s">
        <v>389</v>
      </c>
      <c r="DR126" s="857"/>
      <c r="DS126" s="857"/>
      <c r="DT126" s="857"/>
      <c r="DU126" s="857"/>
      <c r="DV126" s="834" t="s">
        <v>470</v>
      </c>
      <c r="DW126" s="834"/>
      <c r="DX126" s="834"/>
      <c r="DY126" s="834"/>
      <c r="DZ126" s="835"/>
    </row>
    <row r="127" spans="1:130" s="246" customFormat="1" ht="26.25" customHeight="1">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466</v>
      </c>
      <c r="AB127" s="820"/>
      <c r="AC127" s="820"/>
      <c r="AD127" s="820"/>
      <c r="AE127" s="821"/>
      <c r="AF127" s="822" t="s">
        <v>461</v>
      </c>
      <c r="AG127" s="820"/>
      <c r="AH127" s="820"/>
      <c r="AI127" s="820"/>
      <c r="AJ127" s="821"/>
      <c r="AK127" s="822" t="s">
        <v>461</v>
      </c>
      <c r="AL127" s="820"/>
      <c r="AM127" s="820"/>
      <c r="AN127" s="820"/>
      <c r="AO127" s="821"/>
      <c r="AP127" s="867" t="s">
        <v>470</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470</v>
      </c>
      <c r="DH127" s="857"/>
      <c r="DI127" s="857"/>
      <c r="DJ127" s="857"/>
      <c r="DK127" s="857"/>
      <c r="DL127" s="857" t="s">
        <v>469</v>
      </c>
      <c r="DM127" s="857"/>
      <c r="DN127" s="857"/>
      <c r="DO127" s="857"/>
      <c r="DP127" s="857"/>
      <c r="DQ127" s="857" t="s">
        <v>439</v>
      </c>
      <c r="DR127" s="857"/>
      <c r="DS127" s="857"/>
      <c r="DT127" s="857"/>
      <c r="DU127" s="857"/>
      <c r="DV127" s="834" t="s">
        <v>469</v>
      </c>
      <c r="DW127" s="834"/>
      <c r="DX127" s="834"/>
      <c r="DY127" s="834"/>
      <c r="DZ127" s="835"/>
    </row>
    <row r="128" spans="1:130" s="246" customFormat="1" ht="26.25" customHeight="1" thickBot="1">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1278316</v>
      </c>
      <c r="AB128" s="841"/>
      <c r="AC128" s="841"/>
      <c r="AD128" s="841"/>
      <c r="AE128" s="842"/>
      <c r="AF128" s="843">
        <v>1276880</v>
      </c>
      <c r="AG128" s="841"/>
      <c r="AH128" s="841"/>
      <c r="AI128" s="841"/>
      <c r="AJ128" s="842"/>
      <c r="AK128" s="843">
        <v>1262796</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466</v>
      </c>
      <c r="BG128" s="827"/>
      <c r="BH128" s="827"/>
      <c r="BI128" s="827"/>
      <c r="BJ128" s="827"/>
      <c r="BK128" s="827"/>
      <c r="BL128" s="850"/>
      <c r="BM128" s="826">
        <v>11.95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t="s">
        <v>389</v>
      </c>
      <c r="DH128" s="831"/>
      <c r="DI128" s="831"/>
      <c r="DJ128" s="831"/>
      <c r="DK128" s="831"/>
      <c r="DL128" s="831" t="s">
        <v>467</v>
      </c>
      <c r="DM128" s="831"/>
      <c r="DN128" s="831"/>
      <c r="DO128" s="831"/>
      <c r="DP128" s="831"/>
      <c r="DQ128" s="831" t="s">
        <v>462</v>
      </c>
      <c r="DR128" s="831"/>
      <c r="DS128" s="831"/>
      <c r="DT128" s="831"/>
      <c r="DU128" s="831"/>
      <c r="DV128" s="832" t="s">
        <v>467</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27174623</v>
      </c>
      <c r="AB129" s="820"/>
      <c r="AC129" s="820"/>
      <c r="AD129" s="820"/>
      <c r="AE129" s="821"/>
      <c r="AF129" s="822">
        <v>26729948</v>
      </c>
      <c r="AG129" s="820"/>
      <c r="AH129" s="820"/>
      <c r="AI129" s="820"/>
      <c r="AJ129" s="821"/>
      <c r="AK129" s="822">
        <v>27184943</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462</v>
      </c>
      <c r="BG129" s="810"/>
      <c r="BH129" s="810"/>
      <c r="BI129" s="810"/>
      <c r="BJ129" s="810"/>
      <c r="BK129" s="810"/>
      <c r="BL129" s="811"/>
      <c r="BM129" s="809">
        <v>16.95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4417291</v>
      </c>
      <c r="AB130" s="820"/>
      <c r="AC130" s="820"/>
      <c r="AD130" s="820"/>
      <c r="AE130" s="821"/>
      <c r="AF130" s="822">
        <v>4397017</v>
      </c>
      <c r="AG130" s="820"/>
      <c r="AH130" s="820"/>
      <c r="AI130" s="820"/>
      <c r="AJ130" s="821"/>
      <c r="AK130" s="822">
        <v>4418507</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2.1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22757332</v>
      </c>
      <c r="AB131" s="803"/>
      <c r="AC131" s="803"/>
      <c r="AD131" s="803"/>
      <c r="AE131" s="804"/>
      <c r="AF131" s="805">
        <v>22332931</v>
      </c>
      <c r="AG131" s="803"/>
      <c r="AH131" s="803"/>
      <c r="AI131" s="803"/>
      <c r="AJ131" s="804"/>
      <c r="AK131" s="805">
        <v>22766436</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v>4.8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506</v>
      </c>
      <c r="W132" s="780"/>
      <c r="X132" s="780"/>
      <c r="Y132" s="780"/>
      <c r="Z132" s="781"/>
      <c r="AA132" s="782">
        <v>3.1341679240000002</v>
      </c>
      <c r="AB132" s="783"/>
      <c r="AC132" s="783"/>
      <c r="AD132" s="783"/>
      <c r="AE132" s="784"/>
      <c r="AF132" s="785">
        <v>2.031408237</v>
      </c>
      <c r="AG132" s="783"/>
      <c r="AH132" s="783"/>
      <c r="AI132" s="783"/>
      <c r="AJ132" s="784"/>
      <c r="AK132" s="785">
        <v>1.316262238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507</v>
      </c>
      <c r="W133" s="759"/>
      <c r="X133" s="759"/>
      <c r="Y133" s="759"/>
      <c r="Z133" s="760"/>
      <c r="AA133" s="761">
        <v>4.9000000000000004</v>
      </c>
      <c r="AB133" s="762"/>
      <c r="AC133" s="762"/>
      <c r="AD133" s="762"/>
      <c r="AE133" s="763"/>
      <c r="AF133" s="761">
        <v>3.3</v>
      </c>
      <c r="AG133" s="762"/>
      <c r="AH133" s="762"/>
      <c r="AI133" s="762"/>
      <c r="AJ133" s="763"/>
      <c r="AK133" s="761">
        <v>2.1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6LFPHlzZp2n3/1owU32Wwv0tiVCS1xkZxcUgUBhMTKF/EHFVWKHUmyQ4H+bzda50qx/DzjEdpN9+p04nz4sbw==" saltValue="bDVLTwMdBVRPUxwOXPLT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AjMlIOgQibwoRlcOEucKc0tSibHAi7VqYuSQXo8Npp5BCNETz6YGvkFBtlEtqvvp6c/YQ6lIkL9zUrW3YD/gg==" saltValue="DrMbn2G9uhcIZ86Is22C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PPmm8RKuj66XOaqIQcpoaB2ZlR0jsgF33qa808UWCdUIc9O0NWaOC1WLbjj4lJILfVXqnmLSRIERfr+wOdjuw==" saltValue="qWNGSk5WuE+w5brt77CG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516</v>
      </c>
      <c r="AL9" s="1189"/>
      <c r="AM9" s="1189"/>
      <c r="AN9" s="1190"/>
      <c r="AO9" s="312">
        <v>7832930</v>
      </c>
      <c r="AP9" s="312">
        <v>65333</v>
      </c>
      <c r="AQ9" s="313">
        <v>56039</v>
      </c>
      <c r="AR9" s="314">
        <v>16.600000000000001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517</v>
      </c>
      <c r="AL10" s="1189"/>
      <c r="AM10" s="1189"/>
      <c r="AN10" s="1190"/>
      <c r="AO10" s="315">
        <v>366753</v>
      </c>
      <c r="AP10" s="315">
        <v>3059</v>
      </c>
      <c r="AQ10" s="316">
        <v>5459</v>
      </c>
      <c r="AR10" s="317">
        <v>-44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518</v>
      </c>
      <c r="AL11" s="1189"/>
      <c r="AM11" s="1189"/>
      <c r="AN11" s="1190"/>
      <c r="AO11" s="315">
        <v>6302</v>
      </c>
      <c r="AP11" s="315">
        <v>53</v>
      </c>
      <c r="AQ11" s="316">
        <v>3948</v>
      </c>
      <c r="AR11" s="317">
        <v>-98.7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519</v>
      </c>
      <c r="AL12" s="1189"/>
      <c r="AM12" s="1189"/>
      <c r="AN12" s="1190"/>
      <c r="AO12" s="315" t="s">
        <v>520</v>
      </c>
      <c r="AP12" s="315" t="s">
        <v>520</v>
      </c>
      <c r="AQ12" s="316">
        <v>1423</v>
      </c>
      <c r="AR12" s="317" t="s">
        <v>520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520</v>
      </c>
      <c r="AP13" s="315" t="s">
        <v>520</v>
      </c>
      <c r="AQ13" s="316">
        <v>20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522</v>
      </c>
      <c r="AL14" s="1189"/>
      <c r="AM14" s="1189"/>
      <c r="AN14" s="1190"/>
      <c r="AO14" s="315">
        <v>363009</v>
      </c>
      <c r="AP14" s="315">
        <v>3028</v>
      </c>
      <c r="AQ14" s="316">
        <v>2062</v>
      </c>
      <c r="AR14" s="317">
        <v>46.8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523</v>
      </c>
      <c r="AL15" s="1189"/>
      <c r="AM15" s="1189"/>
      <c r="AN15" s="1190"/>
      <c r="AO15" s="315">
        <v>162154</v>
      </c>
      <c r="AP15" s="315">
        <v>1352</v>
      </c>
      <c r="AQ15" s="316">
        <v>1615</v>
      </c>
      <c r="AR15" s="317">
        <v>-16.3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524</v>
      </c>
      <c r="AL16" s="1192"/>
      <c r="AM16" s="1192"/>
      <c r="AN16" s="1193"/>
      <c r="AO16" s="315">
        <v>-635363</v>
      </c>
      <c r="AP16" s="315">
        <v>-5299</v>
      </c>
      <c r="AQ16" s="316">
        <v>-4846</v>
      </c>
      <c r="AR16" s="317">
        <v>9.3000000000000007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8095785</v>
      </c>
      <c r="AP17" s="315">
        <v>67525</v>
      </c>
      <c r="AQ17" s="316">
        <v>65721</v>
      </c>
      <c r="AR17" s="317">
        <v>2.7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529</v>
      </c>
      <c r="AL21" s="1186"/>
      <c r="AM21" s="1186"/>
      <c r="AN21" s="1187"/>
      <c r="AO21" s="327">
        <v>6.65</v>
      </c>
      <c r="AP21" s="328">
        <v>6.51</v>
      </c>
      <c r="AQ21" s="329">
        <v>0.14000000000000001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530</v>
      </c>
      <c r="AL22" s="1186"/>
      <c r="AM22" s="1186"/>
      <c r="AN22" s="1187"/>
      <c r="AO22" s="332">
        <v>99.2</v>
      </c>
      <c r="AP22" s="333">
        <v>99.9</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534</v>
      </c>
      <c r="AL32" s="1177"/>
      <c r="AM32" s="1177"/>
      <c r="AN32" s="1178"/>
      <c r="AO32" s="342">
        <v>4368246</v>
      </c>
      <c r="AP32" s="342">
        <v>36435</v>
      </c>
      <c r="AQ32" s="343">
        <v>34220</v>
      </c>
      <c r="AR32" s="344">
        <v>6.5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535</v>
      </c>
      <c r="AL33" s="1177"/>
      <c r="AM33" s="1177"/>
      <c r="AN33" s="1178"/>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536</v>
      </c>
      <c r="AL34" s="1177"/>
      <c r="AM34" s="1177"/>
      <c r="AN34" s="1178"/>
      <c r="AO34" s="342" t="s">
        <v>520</v>
      </c>
      <c r="AP34" s="342" t="s">
        <v>520</v>
      </c>
      <c r="AQ34" s="343">
        <v>8</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537</v>
      </c>
      <c r="AL35" s="1177"/>
      <c r="AM35" s="1177"/>
      <c r="AN35" s="1178"/>
      <c r="AO35" s="342">
        <v>1603457</v>
      </c>
      <c r="AP35" s="342">
        <v>13374</v>
      </c>
      <c r="AQ35" s="343">
        <v>12054</v>
      </c>
      <c r="AR35" s="344">
        <v>11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538</v>
      </c>
      <c r="AL36" s="1177"/>
      <c r="AM36" s="1177"/>
      <c r="AN36" s="1178"/>
      <c r="AO36" s="342" t="s">
        <v>520</v>
      </c>
      <c r="AP36" s="342" t="s">
        <v>520</v>
      </c>
      <c r="AQ36" s="343">
        <v>1688</v>
      </c>
      <c r="AR36" s="344" t="s">
        <v>520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539</v>
      </c>
      <c r="AL37" s="1177"/>
      <c r="AM37" s="1177"/>
      <c r="AN37" s="1178"/>
      <c r="AO37" s="342">
        <v>9266</v>
      </c>
      <c r="AP37" s="342">
        <v>77</v>
      </c>
      <c r="AQ37" s="343">
        <v>486</v>
      </c>
      <c r="AR37" s="344">
        <v>-84.2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540</v>
      </c>
      <c r="AL38" s="1180"/>
      <c r="AM38" s="1180"/>
      <c r="AN38" s="1181"/>
      <c r="AO38" s="345" t="s">
        <v>520</v>
      </c>
      <c r="AP38" s="345" t="s">
        <v>520</v>
      </c>
      <c r="AQ38" s="346">
        <v>0</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541</v>
      </c>
      <c r="AL39" s="1180"/>
      <c r="AM39" s="1180"/>
      <c r="AN39" s="1181"/>
      <c r="AO39" s="342">
        <v>-1262796</v>
      </c>
      <c r="AP39" s="342">
        <v>-10533</v>
      </c>
      <c r="AQ39" s="343">
        <v>-7804</v>
      </c>
      <c r="AR39" s="344">
        <v>35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542</v>
      </c>
      <c r="AL40" s="1177"/>
      <c r="AM40" s="1177"/>
      <c r="AN40" s="1178"/>
      <c r="AO40" s="342">
        <v>-4418507</v>
      </c>
      <c r="AP40" s="342">
        <v>-36854</v>
      </c>
      <c r="AQ40" s="343">
        <v>-31657</v>
      </c>
      <c r="AR40" s="344">
        <v>16.399999999999999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299666</v>
      </c>
      <c r="AP41" s="342">
        <v>2499</v>
      </c>
      <c r="AQ41" s="343">
        <v>8996</v>
      </c>
      <c r="AR41" s="344">
        <v>-72.2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511</v>
      </c>
      <c r="AN49" s="1171" t="s">
        <v>546</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7552932</v>
      </c>
      <c r="AN51" s="364">
        <v>61242</v>
      </c>
      <c r="AO51" s="365">
        <v>20.9</v>
      </c>
      <c r="AP51" s="366">
        <v>53605</v>
      </c>
      <c r="AQ51" s="367">
        <v>5.4</v>
      </c>
      <c r="AR51" s="368">
        <v>15.5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3385251</v>
      </c>
      <c r="AN52" s="372">
        <v>27449</v>
      </c>
      <c r="AO52" s="373">
        <v>14.3</v>
      </c>
      <c r="AP52" s="374">
        <v>28343</v>
      </c>
      <c r="AQ52" s="375">
        <v>11.7</v>
      </c>
      <c r="AR52" s="376">
        <v>2.6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6634657</v>
      </c>
      <c r="AN53" s="364">
        <v>54228</v>
      </c>
      <c r="AO53" s="365">
        <v>-11.5</v>
      </c>
      <c r="AP53" s="366">
        <v>46440</v>
      </c>
      <c r="AQ53" s="367">
        <v>-13.4</v>
      </c>
      <c r="AR53" s="368">
        <v>1.9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4147701</v>
      </c>
      <c r="AN54" s="372">
        <v>33901</v>
      </c>
      <c r="AO54" s="373">
        <v>23.5</v>
      </c>
      <c r="AP54" s="374">
        <v>27658</v>
      </c>
      <c r="AQ54" s="375">
        <v>-2.4</v>
      </c>
      <c r="AR54" s="376">
        <v>25.9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6055410</v>
      </c>
      <c r="AN55" s="364">
        <v>49783</v>
      </c>
      <c r="AO55" s="365">
        <v>-8.1999999999999993</v>
      </c>
      <c r="AP55" s="366">
        <v>63257</v>
      </c>
      <c r="AQ55" s="367">
        <v>36.200000000000003</v>
      </c>
      <c r="AR55" s="368">
        <v>-44.4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3526786</v>
      </c>
      <c r="AN56" s="372">
        <v>28994</v>
      </c>
      <c r="AO56" s="373">
        <v>-14.5</v>
      </c>
      <c r="AP56" s="374">
        <v>27259</v>
      </c>
      <c r="AQ56" s="375">
        <v>-1.4</v>
      </c>
      <c r="AR56" s="376">
        <v>-13.1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6841393</v>
      </c>
      <c r="AN57" s="364">
        <v>56580</v>
      </c>
      <c r="AO57" s="365">
        <v>13.7</v>
      </c>
      <c r="AP57" s="366">
        <v>52308</v>
      </c>
      <c r="AQ57" s="367">
        <v>-17.3</v>
      </c>
      <c r="AR57" s="368">
        <v>31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3556731</v>
      </c>
      <c r="AN58" s="372">
        <v>29415</v>
      </c>
      <c r="AO58" s="373">
        <v>1.5</v>
      </c>
      <c r="AP58" s="374">
        <v>28695</v>
      </c>
      <c r="AQ58" s="375">
        <v>5.3</v>
      </c>
      <c r="AR58" s="376">
        <v>-3.8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4507308</v>
      </c>
      <c r="AN59" s="364">
        <v>37594</v>
      </c>
      <c r="AO59" s="365">
        <v>-33.6</v>
      </c>
      <c r="AP59" s="366">
        <v>46402</v>
      </c>
      <c r="AQ59" s="367">
        <v>-11.3</v>
      </c>
      <c r="AR59" s="368">
        <v>-22.3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3036048</v>
      </c>
      <c r="AN60" s="372">
        <v>25323</v>
      </c>
      <c r="AO60" s="373">
        <v>-13.9</v>
      </c>
      <c r="AP60" s="374">
        <v>26897</v>
      </c>
      <c r="AQ60" s="375">
        <v>-6.3</v>
      </c>
      <c r="AR60" s="376">
        <v>-7.6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6318340</v>
      </c>
      <c r="AN61" s="379">
        <v>51885</v>
      </c>
      <c r="AO61" s="380">
        <v>-3.7</v>
      </c>
      <c r="AP61" s="381">
        <v>52402</v>
      </c>
      <c r="AQ61" s="382">
        <v>-0.1</v>
      </c>
      <c r="AR61" s="368">
        <v>-3.6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3530503</v>
      </c>
      <c r="AN62" s="372">
        <v>29016</v>
      </c>
      <c r="AO62" s="373">
        <v>2.2000000000000002</v>
      </c>
      <c r="AP62" s="374">
        <v>27770</v>
      </c>
      <c r="AQ62" s="375">
        <v>1.4</v>
      </c>
      <c r="AR62" s="376">
        <v>0.8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4Qtf7X9mPuj43xF7zvfYbWEHntn34X7kwZV8+QNHJGejHqsgcSTiDIW6o054Gtkrj5p5CNN02F+xCQG58vRlTA==" saltValue="neQIsRf87BkXddDPDPjm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Q21apbBINPx/Udh1UWQKjMIZEKkQdVq4GaNyelM/v1Dj5pMNt+BzlZzTsSQ9JBGZHbMEIlcE3VTfzq1+8Z+Sw==" saltValue="WzMk+ARe8wQtJAv/1gD+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riaj3x1LhGiC26W6HNlPoaw4UDjR7Rv7WdGmt1LiyOOtVOboZvwMjVVebOdA2URg2tfHeQn+mkxqBR2axuCcg==" saltValue="xM3DBdopuTKjeICZ9rIL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4" t="s">
        <v>3</v>
      </c>
      <c r="D47" s="1194"/>
      <c r="E47" s="1195"/>
      <c r="F47" s="11">
        <v>18.48</v>
      </c>
      <c r="G47" s="12">
        <v>18.899999999999999</v>
      </c>
      <c r="H47" s="12">
        <v>15.71</v>
      </c>
      <c r="I47" s="12">
        <v>16.579999999999998</v>
      </c>
      <c r="J47" s="13">
        <v>14.71</v>
      </c>
    </row>
    <row r="48" spans="2:10" ht="57.75" customHeight="1">
      <c r="B48" s="14"/>
      <c r="C48" s="1196" t="s">
        <v>4</v>
      </c>
      <c r="D48" s="1196"/>
      <c r="E48" s="1197"/>
      <c r="F48" s="15">
        <v>2.08</v>
      </c>
      <c r="G48" s="16">
        <v>4.03</v>
      </c>
      <c r="H48" s="16">
        <v>4.2300000000000004</v>
      </c>
      <c r="I48" s="16">
        <v>3.94</v>
      </c>
      <c r="J48" s="17">
        <v>3.84</v>
      </c>
    </row>
    <row r="49" spans="2:10" ht="57.75" customHeight="1" thickBot="1">
      <c r="B49" s="18"/>
      <c r="C49" s="1198" t="s">
        <v>5</v>
      </c>
      <c r="D49" s="1198"/>
      <c r="E49" s="1199"/>
      <c r="F49" s="19" t="s">
        <v>567</v>
      </c>
      <c r="G49" s="20">
        <v>2.39</v>
      </c>
      <c r="H49" s="20" t="s">
        <v>568</v>
      </c>
      <c r="I49" s="20">
        <v>0.25</v>
      </c>
      <c r="J49" s="21" t="s">
        <v>569</v>
      </c>
    </row>
    <row r="50" spans="2:10" ht="13.5" customHeight="1"/>
    <row r="51" spans="2:10" ht="13.5" hidden="1" customHeight="1"/>
    <row r="52" spans="2:10" ht="13.5" hidden="1" customHeight="1"/>
    <row r="53" spans="2:10" ht="13.5" hidden="1" customHeight="1"/>
  </sheetData>
  <sheetProtection algorithmName="SHA-512" hashValue="Z+HuOHmW/LFrYYc872QqvEnOBuZ3RQj8o3mmN23fiOxWQprrHtbelpAb5pnW+9ylE/m4SLnEFw+DJCIXyum8qw==" saltValue="aZgh7fBmaWMpCG1H57a9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2020-02-10T05:38:20Z</dcterms:created>
  <dcterms:modified xsi:type="dcterms:W3CDTF">2020-09-29T12:18:39Z</dcterms:modified>
  <cp:category/>
</cp:coreProperties>
</file>