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共有\決算統計総括\28年度【H29年度調査】\08_財政状況資料集\H30.2.9　平成28年度財政状況資料集の作成及び提出について\【財政状況資料集】_382051_新居浜市_2016\"/>
    </mc:Choice>
  </mc:AlternateContent>
  <bookViews>
    <workbookView xWindow="240" yWindow="60" windowWidth="14940" windowHeight="7875" firstSheet="9"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BW36" i="9"/>
  <c r="AM36" i="9"/>
  <c r="BW35" i="9"/>
  <c r="BW34" i="9"/>
  <c r="C34" i="9"/>
  <c r="C35" i="9" s="1"/>
  <c r="CO34" i="9" l="1"/>
  <c r="CO35" i="9" s="1"/>
  <c r="CO36" i="9" s="1"/>
  <c r="CO37" i="9" s="1"/>
  <c r="CO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BE34" i="9" l="1"/>
  <c r="BE35" i="9" s="1"/>
  <c r="BE36" i="9" s="1"/>
  <c r="BE37" i="9" s="1"/>
</calcChain>
</file>

<file path=xl/sharedStrings.xml><?xml version="1.0" encoding="utf-8"?>
<sst xmlns="http://schemas.openxmlformats.org/spreadsheetml/2006/main" count="1074" uniqueCount="585">
  <si>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</si>
  <si>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</si>
  <si>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</si>
  <si>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</si>
  <si>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</si>
  <si>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</si>
  <si>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</si>
  <si>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</si>
  <si>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</si>
  <si>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</si>
  <si>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</si>
  <si>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</si>
  <si>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</si>
  <si>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</si>
  <si>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</si>
  <si>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</si>
  <si>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</si>
  <si>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</si>
  <si>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</si>
  <si>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</si>
  <si>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</si>
  <si>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</si>
  <si>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</si>
  <si>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</si>
  <si>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</si>
  <si>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</si>
  <si>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</si>
  <si>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</si>
  <si>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</si>
  <si>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</si>
  <si>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</si>
  <si>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</si>
  <si>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</si>
  <si>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</si>
  <si>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</si>
  <si>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</si>
  <si>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</si>
  <si>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</si>
  <si>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</si>
  <si>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</si>
  <si>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</si>
  <si>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</si>
  <si>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</si>
  <si>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</si>
  <si>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</si>
  <si>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</si>
  <si>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</si>
  <si>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</si>
  <si>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</si>
  <si>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</si>
  <si>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</si>
  <si>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</si>
  <si>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</si>
  <si>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</si>
  <si>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</si>
  <si>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</si>
  <si>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</si>
  <si>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</si>
  <si>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</si>
  <si>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</si>
  <si>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</si>
  <si>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</si>
  <si>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</si>
  <si>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</si>
  <si>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</si>
  <si>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</si>
  <si>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</si>
  <si>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</si>
  <si>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</si>
  <si>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</si>
  <si>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</si>
  <si>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</si>
  <si>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</si>
  <si>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</si>
  <si>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</si>
  <si>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</si>
  <si>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</si>
  <si>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</si>
  <si>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</si>
  <si>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</si>
  <si>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</si>
  <si>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</si>
  <si>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</si>
  <si>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</si>
  <si>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</si>
  <si>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</si>
  <si>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</si>
  <si>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</si>
  <si>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</si>
  <si>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</si>
  <si>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</si>
  <si>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</si>
  <si>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</si>
  <si>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</si>
  <si>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</si>
  <si>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</si>
  <si>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</si>
  <si>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</si>
  <si>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</si>
  <si>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</si>
  <si>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</si>
  <si>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</si>
  <si>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</si>
  <si>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</si>
  <si>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</si>
  <si>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</si>
  <si>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</si>
  <si>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</si>
  <si>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</si>
  <si>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</si>
  <si>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</si>
  <si>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</si>
  <si>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</si>
  <si>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</si>
  <si>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</si>
  <si>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</si>
  <si>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</si>
  <si>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</si>
  <si>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</si>
  <si>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</si>
  <si>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</si>
  <si>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</si>
  <si>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</si>
  <si>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</si>
  <si>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</si>
  <si>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</si>
  <si>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</si>
  <si>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</si>
  <si>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</si>
  <si>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</si>
  <si>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</si>
  <si>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</si>
  <si>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</si>
  <si>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</si>
  <si>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</si>
  <si>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</si>
  <si>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</si>
  <si>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</si>
  <si>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</si>
  <si>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</si>
  <si>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</si>
  <si>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</si>
  <si>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</si>
  <si>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</si>
  <si>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</si>
  <si>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</si>
  <si>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</si>
  <si>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</si>
  <si>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</si>
  <si>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</si>
  <si>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</si>
  <si>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</si>
  <si>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</si>
  <si>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</si>
  <si>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</si>
  <si>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</si>
  <si>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</si>
  <si>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</si>
  <si>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</si>
  <si>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</si>
  <si>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</si>
  <si>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</si>
  <si>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</si>
  <si>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</si>
  <si>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</si>
  <si>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</si>
  <si>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</si>
  <si>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</si>
  <si>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</si>
  <si>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</si>
  <si>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</si>
  <si>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</si>
  <si>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</si>
  <si>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</si>
  <si>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</si>
  <si>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</si>
  <si>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</si>
  <si>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</si>
  <si>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</si>
  <si>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</si>
  <si>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</si>
  <si>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</si>
  <si>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</si>
  <si>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</si>
  <si>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</si>
  <si>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</si>
  <si>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</si>
  <si>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</si>
  <si>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</si>
  <si>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</si>
  <si>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</si>
  <si>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</si>
  <si>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</si>
  <si>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</si>
  <si>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</si>
  <si>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</si>
  <si>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</si>
  <si>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</si>
  <si>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</si>
  <si>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</si>
  <si>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</si>
  <si>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</si>
  <si>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</si>
  <si>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</si>
  <si>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</si>
  <si>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</si>
  <si>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</si>
  <si>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</si>
  <si>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</si>
  <si>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</si>
  <si>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</si>
  <si>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</si>
  <si>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</si>
  <si>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</si>
  <si>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</si>
  <si>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</si>
  <si>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</si>
  <si>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</si>
  <si>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</si>
  <si>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</si>
  <si>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</si>
  <si>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</si>
  <si>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</si>
  <si>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</si>
  <si>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</si>
  <si>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</si>
  <si>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</si>
  <si>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</si>
  <si>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</si>
  <si>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</si>
  <si>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</si>
  <si>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</si>
  <si>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</si>
  <si>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</si>
  <si>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</si>
  <si>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</si>
  <si>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</si>
  <si>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</si>
  <si>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</si>
  <si>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</si>
  <si>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</si>
  <si>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</si>
  <si>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</si>
  <si>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</si>
  <si>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</si>
  <si>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</si>
  <si>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</si>
  <si>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</si>
  <si>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</si>
  <si>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</si>
  <si>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</si>
  <si>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</si>
  <si>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</si>
  <si>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</si>
  <si>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</si>
  <si>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</si>
  <si>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</si>
  <si>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</si>
  <si>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</si>
  <si>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</si>
  <si>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</si>
  <si>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</si>
  <si>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</si>
  <si>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</si>
  <si>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</si>
  <si>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</si>
  <si>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</si>
  <si>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</si>
  <si>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</si>
  <si>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</si>
  <si>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</si>
  <si>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</si>
  <si>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</si>
  <si>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</si>
  <si>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</si>
  <si>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</si>
  <si>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</si>
  <si>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</si>
  <si>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</si>
  <si>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</si>
  <si>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</si>
  <si>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</si>
  <si>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</si>
  <si>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</si>
  <si>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</si>
  <si>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</si>
  <si>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</si>
  <si>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</si>
  <si>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</si>
  <si>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</si>
  <si>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</si>
  <si>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</si>
  <si>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</si>
  <si>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</si>
  <si>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</si>
  <si>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</si>
  <si>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</si>
  <si>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</si>
  <si>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</si>
  <si>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</si>
  <si>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</si>
  <si>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</si>
  <si>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</si>
  <si>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</si>
  <si>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</si>
  <si>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</si>
  <si>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</si>
  <si>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</si>
  <si>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</si>
  <si>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</si>
  <si>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</si>
  <si>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</si>
  <si>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</si>
  <si>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</si>
  <si>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</si>
  <si>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</si>
  <si>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</si>
  <si>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</si>
  <si>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</si>
  <si>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</si>
  <si>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</si>
  <si>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</si>
  <si>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</si>
  <si>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</si>
  <si>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</si>
  <si>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</si>
  <si>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</si>
  <si>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</si>
  <si>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</si>
  <si>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</si>
  <si>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</si>
  <si>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</si>
  <si>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</si>
  <si>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</si>
  <si>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</si>
  <si>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</si>
  <si>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</si>
  <si>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</si>
  <si>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</si>
  <si>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</si>
  <si>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</si>
  <si>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</si>
  <si>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</si>
  <si>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</si>
  <si>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</si>
  <si>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</si>
  <si>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</si>
  <si>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</si>
  <si>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</si>
  <si>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</si>
  <si>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</si>
  <si>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</si>
  <si>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</si>
  <si>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</si>
  <si>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</si>
  <si>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</si>
  <si>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</si>
  <si>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</si>
  <si>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</si>
  <si>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</si>
  <si>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</si>
  <si>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</si>
  <si>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</si>
  <si>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</si>
  <si>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</si>
  <si>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</si>
  <si>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</si>
  <si>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</si>
  <si>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</si>
  <si>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</si>
  <si>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</si>
  <si>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</si>
  <si>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</si>
  <si>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</si>
  <si>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</si>
  <si>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</si>
  <si>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</si>
  <si>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</si>
  <si>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</si>
  <si>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</si>
  <si>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</si>
  <si>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</si>
  <si>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</si>
  <si>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</si>
  <si>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</si>
  <si>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</si>
  <si>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</si>
  <si>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</si>
  <si>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</si>
  <si>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</si>
  <si>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</si>
  <si>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</si>
  <si>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</si>
  <si>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</si>
  <si>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</si>
  <si>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</si>
  <si>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</si>
  <si>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</si>
  <si>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</si>
  <si>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</si>
  <si>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</si>
  <si>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</si>
  <si>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</si>
  <si>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</si>
  <si>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</si>
  <si>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</si>
  <si>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</si>
  <si>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</si>
  <si>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</si>
  <si>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</si>
  <si>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</si>
  <si>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</si>
  <si>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</si>
  <si>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</si>
  <si>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</si>
  <si>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</si>
  <si>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</si>
  <si>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</si>
  <si>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</si>
  <si>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</si>
  <si>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</si>
  <si>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</si>
  <si>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</si>
  <si>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</si>
  <si>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</si>
  <si>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</si>
  <si>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</si>
  <si>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</si>
  <si>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</si>
  <si>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</si>
  <si>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</si>
  <si>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</si>
  <si>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</si>
  <si>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</si>
  <si>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</si>
  <si>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</si>
  <si>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</si>
  <si>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</si>
  <si>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</si>
  <si>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</si>
  <si>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</si>
  <si>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</si>
  <si>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</si>
  <si>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</si>
  <si>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</si>
  <si>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</si>
  <si>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</si>
  <si>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</si>
  <si>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</si>
  <si>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</si>
  <si>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</si>
  <si>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</si>
  <si>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</si>
  <si>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</si>
  <si>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</si>
  <si>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</si>
  <si>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</si>
  <si>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</si>
  <si>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</si>
  <si>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</si>
  <si>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</si>
  <si>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</si>
  <si>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</si>
  <si>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</si>
  <si>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</si>
  <si>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</si>
  <si>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</si>
  <si>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</si>
  <si>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</si>
  <si>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</si>
  <si>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</si>
  <si>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</si>
  <si>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</si>
  <si>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</si>
  <si>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</si>
  <si>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</si>
  <si>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</si>
  <si>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</si>
  <si>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</si>
  <si>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</si>
  <si>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</si>
  <si>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</si>
  <si>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</si>
  <si>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</si>
  <si>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</si>
  <si>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</si>
  <si>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</si>
  <si>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</si>
  <si>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</si>
  <si>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</si>
  <si>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</si>
  <si>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</si>
  <si>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</si>
  <si>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</si>
  <si>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</si>
  <si>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</si>
  <si>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</si>
  <si>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</si>
  <si>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</si>
  <si>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</si>
  <si>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</si>
  <si>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</si>
  <si>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</si>
  <si>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</si>
  <si>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</si>
  <si>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</si>
  <si>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</si>
  <si>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</si>
  <si>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</si>
  <si>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</si>
  <si>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</si>
  <si>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</si>
  <si>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</si>
  <si>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</si>
  <si>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</si>
  <si>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</si>
  <si>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</si>
  <si>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</si>
  <si>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</si>
  <si>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</si>
  <si>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</si>
  <si>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</si>
  <si>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</si>
  <si>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</si>
  <si>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</si>
  <si>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</si>
  <si>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</si>
  <si>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</si>
  <si>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</si>
  <si>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</si>
  <si>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</si>
  <si>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</si>
  <si>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</si>
  <si>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</si>
  <si>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</si>
  <si>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</si>
  <si>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3.68</t>
  </si>
  <si>
    <t>▲ 3.05</t>
  </si>
  <si>
    <t>水道事業会計</t>
  </si>
  <si>
    <t>工業用水道事業会計</t>
  </si>
  <si>
    <t>一般会計</t>
  </si>
  <si>
    <t>介護保険事業特別会計</t>
  </si>
  <si>
    <t>後期高齢者医療事業特別会計</t>
  </si>
  <si>
    <t>住宅新築資金等貸付事業特別会計</t>
  </si>
  <si>
    <t>平尾墓園事業特別会計</t>
  </si>
  <si>
    <t>国民健康保険事業特別会計</t>
  </si>
  <si>
    <t>その他会計（赤字）</t>
  </si>
  <si>
    <t>その他会計（黒字）</t>
  </si>
  <si>
    <t>マイントピア別子</t>
    <rPh sb="6" eb="8">
      <t>ベッシ</t>
    </rPh>
    <phoneticPr fontId="2"/>
  </si>
  <si>
    <t>新居浜市土地開発公社</t>
    <rPh sb="0" eb="4">
      <t>ニイハマシ</t>
    </rPh>
    <rPh sb="4" eb="6">
      <t>トチ</t>
    </rPh>
    <rPh sb="6" eb="8">
      <t>カイハツ</t>
    </rPh>
    <rPh sb="8" eb="10">
      <t>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</si>
  <si>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</si>
  <si>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</si>
  <si>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</si>
  <si>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</si>
  <si>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</si>
  <si>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えひめ東予産業創造センター</t>
    <rPh sb="3" eb="5">
      <t>トウヨ</t>
    </rPh>
    <rPh sb="5" eb="7">
      <t>サンギョウ</t>
    </rPh>
    <rPh sb="7" eb="9">
      <t>ソウゾウ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</si>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</sst>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1CBB-4BCA-8C25-B9FF33BE1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57981</c:v>
                </c:pt>
                <c:pt idx="1">
                  <c:v>50638</c:v>
                </c:pt>
                <c:pt idx="2">
                  <c:v>61242</c:v>
                </c:pt>
                <c:pt idx="3">
                  <c:v>54228</c:v>
                </c:pt>
                <c:pt idx="4">
                  <c:v>49783</c:v>
                </c:pt>
              </c:numCache>
            </c:numRef>
          </c:val>
          <c:smooth val="0"/>
          <c:extLst>
            <c:ext xmlns:c16="http://schemas.microsoft.com/office/drawing/2014/chart" uri="{C3380CC4-5D6E-409C-BE32-E72D297353CC}">
              <c16:uniqueId val="{00000001-1CBB-4BCA-8C25-B9FF33BE1B0B}"/>
            </c:ext>
          </c:extLst>
        </c:ser>
        <c:dLbls>
          <c:showLegendKey val="0"/>
          <c:showVal val="0"/>
          <c:showCatName val="0"/>
          <c:showSerName val="0"/>
          <c:showPercent val="0"/>
          <c:showBubbleSize val="0"/>
        </c:dLbls>
        <c:marker val="1"/>
        <c:smooth val="0"/>
        <c:axId val="215225912"/>
        <c:axId val="215221208"/>
      </c:lineChart>
      <c:catAx>
        <c:axId val="215225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221208"/>
        <c:crosses val="autoZero"/>
        <c:auto val="1"/>
        <c:lblAlgn val="ctr"/>
        <c:lblOffset val="100"/>
        <c:tickLblSkip val="1"/>
        <c:tickMarkSkip val="1"/>
        <c:noMultiLvlLbl val="0"/>
      </c:catAx>
      <c:valAx>
        <c:axId val="215221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225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4.41</c:v>
                </c:pt>
                <c:pt idx="1">
                  <c:v>3.26</c:v>
                </c:pt>
                <c:pt idx="2">
                  <c:v>2.08</c:v>
                </c:pt>
                <c:pt idx="3">
                  <c:v>4.03</c:v>
                </c:pt>
                <c:pt idx="4">
                  <c:v>4.2300000000000004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18.36</c:v>
                </c:pt>
                <c:pt idx="1">
                  <c:v>20.79</c:v>
                </c:pt>
                <c:pt idx="2">
                  <c:v>18.48</c:v>
                </c:pt>
                <c:pt idx="3">
                  <c:v>18.899999999999999</c:v>
                </c:pt>
                <c:pt idx="4">
                  <c:v>15.71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227088"/>
        <c:axId val="2152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0.63</c:v>
                </c:pt>
                <c:pt idx="1">
                  <c:v>1.64</c:v>
                </c:pt>
                <c:pt idx="2">
                  <c:v>-3.68</c:v>
                </c:pt>
                <c:pt idx="3">
                  <c:v>2.39</c:v>
                </c:pt>
                <c:pt idx="4">
                  <c:v>-3.05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227088"/>
        <c:axId val="215227872"/>
      </c:lineChart>
      <c:catAx>
        <c:axId val="21522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227872"/>
        <c:crosses val="autoZero"/>
        <c:auto val="1"/>
        <c:lblAlgn val="ctr"/>
        <c:lblOffset val="100"/>
        <c:tickLblSkip val="1"/>
        <c:tickMarkSkip val="1"/>
        <c:noMultiLvlLbl val="0"/>
      </c:catAx>
      <c:valAx>
        <c:axId val="2152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2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0.28000000000000003</c:v>
                </c:pt>
                <c:pt idx="4">
                  <c:v>#N/A</c:v>
                </c:pt>
                <c:pt idx="5">
                  <c:v>0.28000000000000003</c:v>
                </c:pt>
                <c:pt idx="6">
                  <c:v>#N/A</c:v>
                </c:pt>
                <c:pt idx="7">
                  <c:v>0.74</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0.28000000000000003</c:v>
                </c:pt>
                <c:pt idx="2">
                  <c:v>#N/A</c:v>
                </c:pt>
                <c:pt idx="3">
                  <c:v>0.39</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平尾墓園事業特別会計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0.08</c:v>
                </c:pt>
                <c:pt idx="4">
                  <c:v>#N/A</c:v>
                </c:pt>
                <c:pt idx="5">
                  <c:v>0.1</c:v>
                </c:pt>
                <c:pt idx="6">
                  <c:v>#N/A</c:v>
                </c:pt>
                <c:pt idx="7">
                  <c:v>0.13</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0.28000000000000003</c:v>
                </c:pt>
                <c:pt idx="4">
                  <c:v>#N/A</c:v>
                </c:pt>
                <c:pt idx="5">
                  <c:v>0.32</c:v>
                </c:pt>
                <c:pt idx="6">
                  <c:v>#N/A</c:v>
                </c:pt>
                <c:pt idx="7">
                  <c:v>0.28000000000000003</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0.66</c:v>
                </c:pt>
                <c:pt idx="4">
                  <c:v>#N/A</c:v>
                </c:pt>
                <c:pt idx="5">
                  <c:v>0.91</c:v>
                </c:pt>
                <c:pt idx="6">
                  <c:v>#N/A</c:v>
                </c:pt>
                <c:pt idx="7">
                  <c:v>0.72</c:v>
                </c:pt>
                <c:pt idx="8">
                  <c:v>#N/A</c:v>
                </c:pt>
                <c:pt idx="9">
                  <c:v>1.91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4.34</c:v>
                </c:pt>
                <c:pt idx="2">
                  <c:v>#N/A</c:v>
                </c:pt>
                <c:pt idx="3">
                  <c:v>3.17</c:v>
                </c:pt>
                <c:pt idx="4">
                  <c:v>#N/A</c:v>
                </c:pt>
                <c:pt idx="5">
                  <c:v>1.99</c:v>
                </c:pt>
                <c:pt idx="6">
                  <c:v>#N/A</c:v>
                </c:pt>
                <c:pt idx="7">
                  <c:v>3.89</c:v>
                </c:pt>
                <c:pt idx="8">
                  <c:v>#N/A</c:v>
                </c:pt>
                <c:pt idx="9">
                  <c:v>4.08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3.29</c:v>
                </c:pt>
                <c:pt idx="2">
                  <c:v>#N/A</c:v>
                </c:pt>
                <c:pt idx="3">
                  <c:v>3.3</c:v>
                </c:pt>
                <c:pt idx="4">
                  <c:v>#N/A</c:v>
                </c:pt>
                <c:pt idx="5">
                  <c:v>3.79</c:v>
                </c:pt>
                <c:pt idx="6">
                  <c:v>#N/A</c:v>
                </c:pt>
                <c:pt idx="7">
                  <c:v>4.17</c:v>
                </c:pt>
                <c:pt idx="8">
                  <c:v>#N/A</c:v>
                </c:pt>
                <c:pt idx="9">
                  <c:v>4.24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9.7200000000000006</c:v>
                </c:pt>
                <c:pt idx="2">
                  <c:v>#N/A</c:v>
                </c:pt>
                <c:pt idx="3">
                  <c:v>6.54</c:v>
                </c:pt>
                <c:pt idx="4">
                  <c:v>#N/A</c:v>
                </c:pt>
                <c:pt idx="5">
                  <c:v>4.51</c:v>
                </c:pt>
                <c:pt idx="6">
                  <c:v>#N/A</c:v>
                </c:pt>
                <c:pt idx="7">
                  <c:v>5.45</c:v>
                </c:pt>
                <c:pt idx="8">
                  <c:v>#N/A</c:v>
                </c:pt>
                <c:pt idx="9">
                  <c:v>6.22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5220816"/>
        <c:axId val="215221992"/>
      </c:barChart>
      <c:catAx>
        <c:axId val="21522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221992"/>
        <c:crosses val="autoZero"/>
        <c:auto val="1"/>
        <c:lblAlgn val="ctr"/>
        <c:lblOffset val="100"/>
        <c:tickLblSkip val="1"/>
        <c:tickMarkSkip val="1"/>
        <c:noMultiLvlLbl val="0"/>
      </c:catAx>
      <c:valAx>
        <c:axId val="21522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2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5627</c:v>
                </c:pt>
                <c:pt idx="5">
                  <c:v>5956</c:v>
                </c:pt>
                <c:pt idx="8">
                  <c:v>6013</c:v>
                </c:pt>
                <c:pt idx="11">
                  <c:v>5841</c:v>
                </c:pt>
                <c:pt idx="14">
                  <c:v>5696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48</c:v>
                </c:pt>
                <c:pt idx="6">
                  <c:v>41</c:v>
                </c:pt>
                <c:pt idx="9">
                  <c:v>39</c:v>
                </c:pt>
                <c:pt idx="12">
                  <c:v>34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1345</c:v>
                </c:pt>
                <c:pt idx="3">
                  <c:v>1599</c:v>
                </c:pt>
                <c:pt idx="6">
                  <c:v>1704</c:v>
                </c:pt>
                <c:pt idx="9">
                  <c:v>1652</c:v>
                </c:pt>
                <c:pt idx="12">
                  <c:v>1653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5710</c:v>
                </c:pt>
                <c:pt idx="3">
                  <c:v>5795</c:v>
                </c:pt>
                <c:pt idx="6">
                  <c:v>5745</c:v>
                </c:pt>
                <c:pt idx="9">
                  <c:v>5281</c:v>
                </c:pt>
                <c:pt idx="12">
                  <c:v>4723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9181776"/>
        <c:axId val="519176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1485</c:v>
                </c:pt>
                <c:pt idx="2">
                  <c:v>#N/A</c:v>
                </c:pt>
                <c:pt idx="3">
                  <c:v>#N/A</c:v>
                </c:pt>
                <c:pt idx="4">
                  <c:v>1486</c:v>
                </c:pt>
                <c:pt idx="5">
                  <c:v>#N/A</c:v>
                </c:pt>
                <c:pt idx="6">
                  <c:v>#N/A</c:v>
                </c:pt>
                <c:pt idx="7">
                  <c:v>1477</c:v>
                </c:pt>
                <c:pt idx="8">
                  <c:v>#N/A</c:v>
                </c:pt>
                <c:pt idx="9">
                  <c:v>#N/A</c:v>
                </c:pt>
                <c:pt idx="10">
                  <c:v>1131</c:v>
                </c:pt>
                <c:pt idx="11">
                  <c:v>#N/A</c:v>
                </c:pt>
                <c:pt idx="12">
                  <c:v>#N/A</c:v>
                </c:pt>
                <c:pt idx="13">
                  <c:v>714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9181776"/>
        <c:axId val="519176680"/>
      </c:lineChart>
      <c:catAx>
        <c:axId val="51918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176680"/>
        <c:crosses val="autoZero"/>
        <c:auto val="1"/>
        <c:lblAlgn val="ctr"/>
        <c:lblOffset val="100"/>
        <c:tickLblSkip val="1"/>
        <c:tickMarkSkip val="1"/>
        <c:noMultiLvlLbl val="0"/>
      </c:catAx>
      <c:valAx>
        <c:axId val="51917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18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52759</c:v>
                </c:pt>
                <c:pt idx="5">
                  <c:v>53223</c:v>
                </c:pt>
                <c:pt idx="8">
                  <c:v>53407</c:v>
                </c:pt>
                <c:pt idx="11">
                  <c:v>53143</c:v>
                </c:pt>
                <c:pt idx="14">
                  <c:v>52110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17510</c:v>
                </c:pt>
                <c:pt idx="5">
                  <c:v>17160</c:v>
                </c:pt>
                <c:pt idx="8">
                  <c:v>16007</c:v>
                </c:pt>
                <c:pt idx="11">
                  <c:v>15709</c:v>
                </c:pt>
                <c:pt idx="14">
                  <c:v>16019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11290</c:v>
                </c:pt>
                <c:pt idx="5">
                  <c:v>12239</c:v>
                </c:pt>
                <c:pt idx="8">
                  <c:v>11623</c:v>
                </c:pt>
                <c:pt idx="11">
                  <c:v>11189</c:v>
                </c:pt>
                <c:pt idx="14">
                  <c:v>9902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8443</c:v>
                </c:pt>
                <c:pt idx="3">
                  <c:v>7990</c:v>
                </c:pt>
                <c:pt idx="6">
                  <c:v>7756</c:v>
                </c:pt>
                <c:pt idx="9">
                  <c:v>8033</c:v>
                </c:pt>
                <c:pt idx="12">
                  <c:v>8035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21420</c:v>
                </c:pt>
                <c:pt idx="3">
                  <c:v>21904</c:v>
                </c:pt>
                <c:pt idx="6">
                  <c:v>22597</c:v>
                </c:pt>
                <c:pt idx="9">
                  <c:v>22850</c:v>
                </c:pt>
                <c:pt idx="12">
                  <c:v>22603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221</c:v>
                </c:pt>
                <c:pt idx="3">
                  <c:v>174</c:v>
                </c:pt>
                <c:pt idx="6">
                  <c:v>133</c:v>
                </c:pt>
                <c:pt idx="9">
                  <c:v>94</c:v>
                </c:pt>
                <c:pt idx="12">
                  <c:v>60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48528</c:v>
                </c:pt>
                <c:pt idx="3">
                  <c:v>48433</c:v>
                </c:pt>
                <c:pt idx="6">
                  <c:v>48388</c:v>
                </c:pt>
                <c:pt idx="9">
                  <c:v>48623</c:v>
                </c:pt>
                <c:pt idx="12">
                  <c:v>48431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9180600"/>
        <c:axId val="519181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1099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9180600"/>
        <c:axId val="519181384"/>
      </c:lineChart>
      <c:catAx>
        <c:axId val="51918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181384"/>
        <c:crosses val="autoZero"/>
        <c:auto val="1"/>
        <c:lblAlgn val="ctr"/>
        <c:lblOffset val="100"/>
        <c:tickLblSkip val="1"/>
        <c:tickMarkSkip val="1"/>
        <c:noMultiLvlLbl val="0"/>
      </c:catAx>
      <c:valAx>
        <c:axId val="51918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18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○元利償還金</a:t>
          </a:r>
        </a:p>
        <a:p>
          <a:pPr rtl="0"/>
          <a:r>
            <a:rPr lang="ja-JP" altLang="en-US" sz="1100" b="0" i="0" u="none" strike="noStrike" baseline="0" smtClean="0">
              <a:solidFill>
                <a:schemeClr val="dk1"/>
              </a:solidFill>
              <a:latin typeface="+mn-lt"/>
              <a:ea typeface="+mn-ea"/>
              <a:cs typeface="+mn-cs"/>
            </a:rPr>
            <a:t>　平成１６年度災害に係る元金償還開始により、平成２０年度には元利償還金が大きく増加したが、その後、平成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年度以降は減少傾向が続いている。</a:t>
          </a:r>
        </a:p>
        <a:p>
          <a:pPr rtl="0"/>
          <a:r>
            <a:rPr lang="ja-JP" altLang="en-US" sz="1100" b="0" i="0" u="none" strike="noStrike" baseline="0" smtClean="0">
              <a:solidFill>
                <a:schemeClr val="dk1"/>
              </a:solidFill>
              <a:latin typeface="+mn-lt"/>
              <a:ea typeface="+mn-ea"/>
              <a:cs typeface="+mn-cs"/>
            </a:rPr>
            <a:t>○公営企業債の元利償還金に対する繰入金</a:t>
          </a:r>
        </a:p>
        <a:p>
          <a:pPr rtl="0"/>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年度までは増加傾向で推移していたが、平成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年度は控除対象となる資本費平準化債の借り換え額の増加などにより減少しているが、平成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年度は横ばいとなっている。</a:t>
          </a:r>
        </a:p>
        <a:p>
          <a:pPr rtl="0"/>
          <a:r>
            <a:rPr lang="ja-JP" altLang="en-US" sz="1100" b="0" i="0" u="none" strike="noStrike" baseline="0" smtClean="0">
              <a:solidFill>
                <a:schemeClr val="dk1"/>
              </a:solidFill>
              <a:latin typeface="+mn-lt"/>
              <a:ea typeface="+mn-ea"/>
              <a:cs typeface="+mn-cs"/>
            </a:rPr>
            <a:t>○算入公債費等</a:t>
          </a:r>
        </a:p>
        <a:p>
          <a:pPr rtl="0"/>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年度までは、臨時財政対策債償還費の増加により増加傾向であったが、平成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年度は合併特例債の減、平成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年度は臨時財政対策債の減少により減額が続いている。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〇一般会計等に係る地方債の現在高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前年度に比べ、地方債発行額は減少しており、償還金はそれを上回っているため、残高は減少した。全体として大きな変動はないが、今後も起債の抑制など、効率的な財政運営に努める。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年度以降、地方債発行額及び元金償還金への繰入金充当割合の増加などにより増加していたが、平成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年度は減少に転じている。</a:t>
          </a:r>
          <a:endParaRPr kumimoji="1" lang="en-US" altLang="ja-JP" sz="1200">
            <a:latin typeface="ＭＳ ゴシック" pitchFamily="49" charset="-128"/>
            <a:ea typeface="ＭＳ ゴシック" pitchFamily="49" charset="-128"/>
          </a:endParaRPr>
        </a:p>
        <a:p>
          <a:pPr rtl="0"/>
          <a:r>
            <a:rPr lang="ja-JP" altLang="en-US" sz="1200" b="0" i="0" u="none" strike="noStrike" baseline="0" smtClean="0">
              <a:solidFill>
                <a:schemeClr val="dk1"/>
              </a:solidFill>
              <a:latin typeface="+mn-lt"/>
              <a:ea typeface="+mn-ea"/>
              <a:cs typeface="+mn-cs"/>
            </a:rPr>
            <a:t>○基準財政需要額算入見込額</a:t>
          </a:r>
        </a:p>
        <a:p>
          <a:pPr rtl="0"/>
          <a:r>
            <a:rPr lang="ja-JP" altLang="en-US" sz="1200" b="0" i="0" u="none" strike="noStrike" baseline="0" smtClean="0">
              <a:solidFill>
                <a:schemeClr val="dk1"/>
              </a:solidFill>
              <a:latin typeface="+mn-lt"/>
              <a:ea typeface="+mn-ea"/>
              <a:cs typeface="+mn-cs"/>
            </a:rPr>
            <a:t>　臨時財政対策債償還費の増加等により増加傾向であったが、平成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年度は合併特例債償還費の減少などによる公債費の減少や、下水道費算入見込額の減額等により前年度より減少した。</a:t>
          </a:r>
        </a:p>
        <a:p>
          <a:pPr rtl="0"/>
          <a:r>
            <a:rPr lang="ja-JP" altLang="en-US" sz="1200" b="0" i="0" u="none" strike="noStrike" baseline="0" smtClean="0">
              <a:solidFill>
                <a:schemeClr val="dk1"/>
              </a:solidFill>
              <a:latin typeface="+mn-lt"/>
              <a:ea typeface="+mn-ea"/>
              <a:cs typeface="+mn-cs"/>
            </a:rPr>
            <a:t>○将来負担比率の分子</a:t>
          </a:r>
        </a:p>
        <a:p>
          <a:pPr rtl="0"/>
          <a:r>
            <a:rPr lang="ja-JP" altLang="en-US" sz="1200" b="0" i="0" u="none" strike="noStrike" baseline="0" smtClean="0">
              <a:solidFill>
                <a:schemeClr val="dk1"/>
              </a:solidFill>
              <a:latin typeface="+mn-lt"/>
              <a:ea typeface="+mn-ea"/>
              <a:cs typeface="+mn-cs"/>
            </a:rPr>
            <a:t>　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年度は、基金への積立額が取崩しを大きく上回ったことにより、充当可能基金の減少等により単年度ベースで増加したため、将来負担額が充当可能財源を上回っている。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今年度は、昨年度から</a:t>
          </a:r>
          <a:r>
            <a:rPr kumimoji="1" lang="en-US" altLang="ja-JP" sz="1300" baseline="0">
              <a:latin typeface="ＭＳ Ｐゴシック"/>
            </a:rPr>
            <a:t>0.01</a:t>
          </a:r>
          <a:r>
            <a:rPr kumimoji="1" lang="ja-JP" altLang="en-US" sz="1300" baseline="0">
              <a:latin typeface="ＭＳ Ｐゴシック"/>
            </a:rPr>
            <a:t>ポイント増の</a:t>
          </a:r>
          <a:r>
            <a:rPr kumimoji="1" lang="en-US" altLang="ja-JP" sz="1300" baseline="0">
              <a:latin typeface="ＭＳ Ｐゴシック"/>
            </a:rPr>
            <a:t>0.76</a:t>
          </a:r>
          <a:r>
            <a:rPr kumimoji="1" lang="ja-JP" altLang="en-US" sz="1300" baseline="0">
              <a:latin typeface="ＭＳ Ｐゴシック"/>
            </a:rPr>
            <a:t>となった。平成</a:t>
          </a:r>
          <a:r>
            <a:rPr kumimoji="1" lang="en-US" altLang="ja-JP" sz="1300" baseline="0">
              <a:latin typeface="ＭＳ Ｐゴシック"/>
            </a:rPr>
            <a:t>27</a:t>
          </a:r>
          <a:r>
            <a:rPr kumimoji="1" lang="ja-JP" altLang="en-US" sz="1300" baseline="0">
              <a:latin typeface="ＭＳ Ｐゴシック"/>
            </a:rPr>
            <a:t>年度の市内の企業の増収増益による、法人税収の増額が基準財政収入額に</a:t>
          </a:r>
          <a:r>
            <a:rPr kumimoji="1" lang="en-US" altLang="ja-JP" sz="1300" baseline="0">
              <a:latin typeface="ＭＳ Ｐゴシック"/>
            </a:rPr>
            <a:t>(</a:t>
          </a:r>
          <a:r>
            <a:rPr kumimoji="1" lang="ja-JP" altLang="en-US" sz="1300" baseline="0">
              <a:latin typeface="ＭＳ Ｐゴシック"/>
            </a:rPr>
            <a:t>法人税割の基準財政収入額で昨年度比</a:t>
          </a:r>
          <a:r>
            <a:rPr kumimoji="1" lang="en-US" altLang="ja-JP" sz="1300" baseline="0">
              <a:latin typeface="ＭＳ Ｐゴシック"/>
            </a:rPr>
            <a:t>424,735</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映されたことにより、指数の伸びにつながった。類似団体内の順位は下位であるものの、昨年度よりは改善し、依然として、全国平均、愛媛県平均は上回っている。　　　　　　　　　　　　　　　　　　　　　　　　　　　　　　　　　　　　平成</a:t>
          </a:r>
          <a:r>
            <a:rPr kumimoji="1" lang="en-US" altLang="ja-JP" sz="1300" baseline="0">
              <a:latin typeface="ＭＳ Ｐゴシック"/>
            </a:rPr>
            <a:t>28</a:t>
          </a:r>
          <a:r>
            <a:rPr kumimoji="1" lang="ja-JP" altLang="en-US" sz="1300" baseline="0">
              <a:latin typeface="ＭＳ Ｐゴシック"/>
            </a:rPr>
            <a:t>年度に市内企業の海外事業の損失による減収減益のため、法人税収が落ち込んだが、これが基準財政収入額に反映される平成</a:t>
          </a:r>
          <a:r>
            <a:rPr kumimoji="1" lang="en-US" altLang="ja-JP" sz="1300" baseline="0">
              <a:latin typeface="ＭＳ Ｐゴシック"/>
            </a:rPr>
            <a:t>29</a:t>
          </a:r>
          <a:r>
            <a:rPr kumimoji="1" lang="ja-JP" altLang="en-US" sz="1300" baseline="0">
              <a:latin typeface="ＭＳ Ｐゴシック"/>
            </a:rPr>
            <a:t>年度は、財政力指数に影響が出るものと思われる</a:t>
          </a:r>
          <a:r>
            <a:rPr kumimoji="1" lang="en-US" altLang="ja-JP" sz="1300" baseline="0">
              <a:latin typeface="ＭＳ Ｐゴシック"/>
            </a:rPr>
            <a:t>(</a:t>
          </a:r>
          <a:r>
            <a:rPr kumimoji="1" lang="ja-JP" altLang="en-US" sz="1300" baseline="0">
              <a:latin typeface="ＭＳ Ｐゴシック"/>
            </a:rPr>
            <a:t>法人税収△</a:t>
          </a:r>
          <a:r>
            <a:rPr kumimoji="1" lang="en-US" altLang="ja-JP" sz="1300" baseline="0">
              <a:latin typeface="ＭＳ Ｐゴシック"/>
            </a:rPr>
            <a:t>889,328</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4.7</a:t>
          </a:r>
          <a:r>
            <a:rPr kumimoji="1" lang="ja-JP" altLang="en-US" sz="1300">
              <a:latin typeface="ＭＳ Ｐゴシック"/>
            </a:rPr>
            <a:t>ポイントダウンとなっている。要因としては、分母である歳入の減少が大きく影響した。地方税が地元大企業の海外事業での損失による法人税収減収のため減少した</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640,349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こと、地方消費税交付金、臨時財政対策債</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521,034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、前年度の法人税の増収により平成</a:t>
          </a:r>
          <a:r>
            <a:rPr kumimoji="1" lang="en-US" altLang="ja-JP" sz="1300">
              <a:latin typeface="ＭＳ Ｐゴシック"/>
            </a:rPr>
            <a:t>28</a:t>
          </a:r>
          <a:r>
            <a:rPr kumimoji="1" lang="ja-JP" altLang="en-US" sz="1300">
              <a:latin typeface="ＭＳ Ｐゴシック"/>
            </a:rPr>
            <a:t>年度の普通交付税等</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571,398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が減収となったことによる。　　　　　　　　　　　　　　　　　　　　　　　　　　　　　　　　　　　　　　　　　　　　　　　　　　　　　　　　　また、分子については、公債費が減少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497,851</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しているものの、人件費、扶助費は増加している。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62</xdr:row>
      <xdr:rowOff>73406</xdr:rowOff>
    </xdr:to>
    <xdr:cxnSp macro="">
      <xdr:nvCxnSpPr>
        <xdr:cNvPr id="131" name="直線コネクタ 130"/>
        <xdr:cNvCxnSpPr/>
      </xdr:nvCxnSpPr>
      <xdr:spPr>
        <a:xfrm>
          <a:off x="4114800" y="1047648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62</xdr:row>
      <xdr:rowOff>78232</xdr:rowOff>
    </xdr:to>
    <xdr:cxnSp macro="">
      <xdr:nvCxnSpPr>
        <xdr:cNvPr id="134" name="直線コネクタ 133"/>
        <xdr:cNvCxnSpPr/>
      </xdr:nvCxnSpPr>
      <xdr:spPr>
        <a:xfrm flipV="1">
          <a:off x="3225800" y="1047648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62</xdr:row>
      <xdr:rowOff>78232</xdr:rowOff>
    </xdr:to>
    <xdr:cxnSp macro="">
      <xdr:nvCxnSpPr>
        <xdr:cNvPr id="137" name="直線コネクタ 136"/>
        <xdr:cNvCxnSpPr/>
      </xdr:nvCxnSpPr>
      <xdr:spPr>
        <a:xfrm>
          <a:off x="2336800" y="1055852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167640</xdr:rowOff>
    </xdr:to>
    <xdr:cxnSp macro="">
      <xdr:nvCxnSpPr>
        <xdr:cNvPr id="140" name="直線コネクタ 139"/>
        <xdr:cNvCxnSpPr/>
      </xdr:nvCxnSpPr>
      <xdr:spPr>
        <a:xfrm flipV="1">
          <a:off x="1447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50" name="円/楕円 149"/>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51"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2" name="円/楕円 151"/>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3" name="テキスト ボックス 152"/>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4" name="円/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6" name="円/楕円 155"/>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7" name="テキスト ボックス 156"/>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人件費、物件費について、平成</a:t>
          </a:r>
          <a:r>
            <a:rPr kumimoji="1" lang="en-US" altLang="ja-JP" sz="1300">
              <a:latin typeface="ＭＳ Ｐゴシック"/>
            </a:rPr>
            <a:t>28</a:t>
          </a:r>
          <a:r>
            <a:rPr kumimoji="1" lang="ja-JP" altLang="en-US" sz="1300">
              <a:latin typeface="ＭＳ Ｐゴシック"/>
            </a:rPr>
            <a:t>年度は前年度と比較して、人件費が</a:t>
          </a:r>
          <a:r>
            <a:rPr kumimoji="1" lang="en-US" altLang="ja-JP" sz="1300">
              <a:latin typeface="ＭＳ Ｐゴシック"/>
            </a:rPr>
            <a:t>69,939</a:t>
          </a:r>
          <a:r>
            <a:rPr kumimoji="1" lang="ja-JP" altLang="en-US" sz="1300">
              <a:latin typeface="ＭＳ Ｐゴシック"/>
            </a:rPr>
            <a:t>千円増、物件費が△</a:t>
          </a:r>
          <a:r>
            <a:rPr kumimoji="1" lang="en-US" altLang="ja-JP" sz="1300">
              <a:latin typeface="ＭＳ Ｐゴシック"/>
            </a:rPr>
            <a:t>118,634</a:t>
          </a:r>
          <a:r>
            <a:rPr kumimoji="1" lang="ja-JP" altLang="en-US" sz="1300">
              <a:latin typeface="ＭＳ Ｐゴシック"/>
            </a:rPr>
            <a:t>千円で全体として、減少した。　　　　　　　　　　　　　　　　　　　　　　　　　　　　　　　　　　　　物件費は、マイントピア別子の指定管理導入による管理運営費の減少等によるもの。人件費については、今後も、定員管理による適正化をすすめていくものとする。　　　　　　　　　　　　　　　　　　　　　　　　　　　　　　　　　　　　　　　　　　　　　　　　　　　　　　　　　　　　　　　　　類似団体内では平均よりも、住民一人当たりの負担は多くなっているが、全国平均、愛媛県平均との比較では、住民負担は少ないといえる。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2542</xdr:rowOff>
    </xdr:from>
    <xdr:to>
      <xdr:col>7</xdr:col>
      <xdr:colOff>152400</xdr:colOff>
      <xdr:row>84</xdr:row>
      <xdr:rowOff>16159</xdr:rowOff>
    </xdr:to>
    <xdr:cxnSp macro="">
      <xdr:nvCxnSpPr>
        <xdr:cNvPr id="196" name="直線コネクタ 195"/>
        <xdr:cNvCxnSpPr/>
      </xdr:nvCxnSpPr>
      <xdr:spPr>
        <a:xfrm flipV="1">
          <a:off x="4114800" y="14404342"/>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96931</xdr:rowOff>
    </xdr:from>
    <xdr:to>
      <xdr:col>6</xdr:col>
      <xdr:colOff>0</xdr:colOff>
      <xdr:row>84</xdr:row>
      <xdr:rowOff>16159</xdr:rowOff>
    </xdr:to>
    <xdr:cxnSp macro="">
      <xdr:nvCxnSpPr>
        <xdr:cNvPr id="199" name="直線コネクタ 198"/>
        <xdr:cNvCxnSpPr/>
      </xdr:nvCxnSpPr>
      <xdr:spPr>
        <a:xfrm>
          <a:off x="3225800" y="143272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158417</xdr:rowOff>
    </xdr:from>
    <xdr:to>
      <xdr:col>4</xdr:col>
      <xdr:colOff>482600</xdr:colOff>
      <xdr:row>83</xdr:row>
      <xdr:rowOff>96931</xdr:rowOff>
    </xdr:to>
    <xdr:cxnSp macro="">
      <xdr:nvCxnSpPr>
        <xdr:cNvPr id="202" name="直線コネクタ 201"/>
        <xdr:cNvCxnSpPr/>
      </xdr:nvCxnSpPr>
      <xdr:spPr>
        <a:xfrm>
          <a:off x="2336800" y="14217317"/>
          <a:ext cx="8890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158417</xdr:rowOff>
    </xdr:from>
    <xdr:to>
      <xdr:col>3</xdr:col>
      <xdr:colOff>279400</xdr:colOff>
      <xdr:row>82</xdr:row>
      <xdr:rowOff>169328</xdr:rowOff>
    </xdr:to>
    <xdr:cxnSp macro="">
      <xdr:nvCxnSpPr>
        <xdr:cNvPr id="205" name="直線コネクタ 204"/>
        <xdr:cNvCxnSpPr/>
      </xdr:nvCxnSpPr>
      <xdr:spPr>
        <a:xfrm flipV="1">
          <a:off x="1447800" y="14217317"/>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123192</xdr:rowOff>
    </xdr:from>
    <xdr:to>
      <xdr:col>7</xdr:col>
      <xdr:colOff>203200</xdr:colOff>
      <xdr:row>84</xdr:row>
      <xdr:rowOff>53342</xdr:rowOff>
    </xdr:to>
    <xdr:sp macro="" textlink="">
      <xdr:nvSpPr>
        <xdr:cNvPr id="215" name="円/楕円 214"/>
        <xdr:cNvSpPr/>
      </xdr:nvSpPr>
      <xdr:spPr>
        <a:xfrm>
          <a:off x="4902200" y="14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95269</xdr:rowOff>
    </xdr:from>
    <xdr:ext cx="762000" cy="259045"/>
    <xdr:sp macro="" textlink="">
      <xdr:nvSpPr>
        <xdr:cNvPr id="216" name="人件費・物件費等の状況該当値テキスト"/>
        <xdr:cNvSpPr txBox="1"/>
      </xdr:nvSpPr>
      <xdr:spPr>
        <a:xfrm>
          <a:off x="5041900" y="143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136809</xdr:rowOff>
    </xdr:from>
    <xdr:to>
      <xdr:col>6</xdr:col>
      <xdr:colOff>50800</xdr:colOff>
      <xdr:row>84</xdr:row>
      <xdr:rowOff>66959</xdr:rowOff>
    </xdr:to>
    <xdr:sp macro="" textlink="">
      <xdr:nvSpPr>
        <xdr:cNvPr id="217" name="円/楕円 216"/>
        <xdr:cNvSpPr/>
      </xdr:nvSpPr>
      <xdr:spPr>
        <a:xfrm>
          <a:off x="4064000" y="14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51736</xdr:rowOff>
    </xdr:from>
    <xdr:ext cx="736600" cy="259045"/>
    <xdr:sp macro="" textlink="">
      <xdr:nvSpPr>
        <xdr:cNvPr id="218" name="テキスト ボックス 217"/>
        <xdr:cNvSpPr txBox="1"/>
      </xdr:nvSpPr>
      <xdr:spPr>
        <a:xfrm>
          <a:off x="3733800" y="14453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46131</xdr:rowOff>
    </xdr:from>
    <xdr:to>
      <xdr:col>4</xdr:col>
      <xdr:colOff>533400</xdr:colOff>
      <xdr:row>83</xdr:row>
      <xdr:rowOff>147731</xdr:rowOff>
    </xdr:to>
    <xdr:sp macro="" textlink="">
      <xdr:nvSpPr>
        <xdr:cNvPr id="219" name="円/楕円 218"/>
        <xdr:cNvSpPr/>
      </xdr:nvSpPr>
      <xdr:spPr>
        <a:xfrm>
          <a:off x="3175000" y="142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132508</xdr:rowOff>
    </xdr:from>
    <xdr:ext cx="762000" cy="259045"/>
    <xdr:sp macro="" textlink="">
      <xdr:nvSpPr>
        <xdr:cNvPr id="220" name="テキスト ボックス 219"/>
        <xdr:cNvSpPr txBox="1"/>
      </xdr:nvSpPr>
      <xdr:spPr>
        <a:xfrm>
          <a:off x="2844800" y="143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107617</xdr:rowOff>
    </xdr:from>
    <xdr:to>
      <xdr:col>3</xdr:col>
      <xdr:colOff>330200</xdr:colOff>
      <xdr:row>83</xdr:row>
      <xdr:rowOff>37767</xdr:rowOff>
    </xdr:to>
    <xdr:sp macro="" textlink="">
      <xdr:nvSpPr>
        <xdr:cNvPr id="221" name="円/楕円 220"/>
        <xdr:cNvSpPr/>
      </xdr:nvSpPr>
      <xdr:spPr>
        <a:xfrm>
          <a:off x="2286000" y="141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22544</xdr:rowOff>
    </xdr:from>
    <xdr:ext cx="762000" cy="259045"/>
    <xdr:sp macro="" textlink="">
      <xdr:nvSpPr>
        <xdr:cNvPr id="222" name="テキスト ボックス 221"/>
        <xdr:cNvSpPr txBox="1"/>
      </xdr:nvSpPr>
      <xdr:spPr>
        <a:xfrm>
          <a:off x="1955800" y="142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118528</xdr:rowOff>
    </xdr:from>
    <xdr:to>
      <xdr:col>2</xdr:col>
      <xdr:colOff>127000</xdr:colOff>
      <xdr:row>83</xdr:row>
      <xdr:rowOff>48678</xdr:rowOff>
    </xdr:to>
    <xdr:sp macro="" textlink="">
      <xdr:nvSpPr>
        <xdr:cNvPr id="223" name="円/楕円 222"/>
        <xdr:cNvSpPr/>
      </xdr:nvSpPr>
      <xdr:spPr>
        <a:xfrm>
          <a:off x="1397000" y="141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33455</xdr:rowOff>
    </xdr:from>
    <xdr:ext cx="762000" cy="259045"/>
    <xdr:sp macro="" textlink="">
      <xdr:nvSpPr>
        <xdr:cNvPr id="224" name="テキスト ボックス 223"/>
        <xdr:cNvSpPr txBox="1"/>
      </xdr:nvSpPr>
      <xdr:spPr>
        <a:xfrm>
          <a:off x="1066800" y="1426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年度については、昨年度より</a:t>
          </a:r>
          <a:r>
            <a:rPr kumimoji="1" lang="en-US" altLang="ja-JP" sz="1300">
              <a:latin typeface="ＭＳ Ｐゴシック"/>
            </a:rPr>
            <a:t>0.4</a:t>
          </a:r>
          <a:r>
            <a:rPr kumimoji="1" lang="ja-JP" altLang="en-US" sz="1300">
              <a:latin typeface="ＭＳ Ｐゴシック"/>
            </a:rPr>
            <a:t>ポイントダウンし、国家公務員給与水準より若干低くなっている。類似団体内の比較においても、平均をわずかに下回っているが、全国市平均と比較すると、平均を上回っている。引き続き、地域住民の理解を得られる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8" name="直線コネクタ 257"/>
        <xdr:cNvCxnSpPr/>
      </xdr:nvCxnSpPr>
      <xdr:spPr>
        <a:xfrm flipV="1">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106539</xdr:rowOff>
    </xdr:to>
    <xdr:cxnSp macro="">
      <xdr:nvCxnSpPr>
        <xdr:cNvPr id="261" name="直線コネクタ 260"/>
        <xdr:cNvCxnSpPr/>
      </xdr:nvCxnSpPr>
      <xdr:spPr>
        <a:xfrm>
          <a:off x="15290800" y="143234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93134</xdr:rowOff>
    </xdr:to>
    <xdr:cxnSp macro="">
      <xdr:nvCxnSpPr>
        <xdr:cNvPr id="264" name="直線コネクタ 263"/>
        <xdr:cNvCxnSpPr/>
      </xdr:nvCxnSpPr>
      <xdr:spPr>
        <a:xfrm>
          <a:off x="14401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90</xdr:row>
      <xdr:rowOff>45861</xdr:rowOff>
    </xdr:to>
    <xdr:cxnSp macro="">
      <xdr:nvCxnSpPr>
        <xdr:cNvPr id="267" name="直線コネクタ 266"/>
        <xdr:cNvCxnSpPr/>
      </xdr:nvCxnSpPr>
      <xdr:spPr>
        <a:xfrm flipV="1">
          <a:off x="13512800" y="14323484"/>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9" name="円/楕円 278"/>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80" name="テキスト ボックス 27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1" name="円/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2" name="テキスト ボックス 28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4" name="テキスト ボックス 283"/>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5" name="円/楕円 284"/>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6" name="テキスト ボックス 285"/>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昨年度比で</a:t>
          </a:r>
          <a:r>
            <a:rPr kumimoji="1" lang="en-US" altLang="ja-JP" sz="1300">
              <a:latin typeface="ＭＳ Ｐゴシック"/>
            </a:rPr>
            <a:t>0.08</a:t>
          </a:r>
          <a:r>
            <a:rPr kumimoji="1" lang="ja-JP" altLang="en-US" sz="1300">
              <a:latin typeface="ＭＳ Ｐゴシック"/>
            </a:rPr>
            <a:t>ポイント増加し、類似団体内の平均値をわずかに下回るが、ほぼ平均値で推移している。全国平均、愛媛県平均との比較ではどちらも下回っている。今後も定員管理の適正な推進や、管理経費の圧縮に努め、現在の水準を保つようつと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25146</xdr:rowOff>
    </xdr:from>
    <xdr:to>
      <xdr:col>24</xdr:col>
      <xdr:colOff>558800</xdr:colOff>
      <xdr:row>62</xdr:row>
      <xdr:rowOff>44450</xdr:rowOff>
    </xdr:to>
    <xdr:cxnSp macro="">
      <xdr:nvCxnSpPr>
        <xdr:cNvPr id="319" name="直線コネクタ 318"/>
        <xdr:cNvCxnSpPr/>
      </xdr:nvCxnSpPr>
      <xdr:spPr>
        <a:xfrm>
          <a:off x="16179800" y="106550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17907</xdr:rowOff>
    </xdr:from>
    <xdr:to>
      <xdr:col>23</xdr:col>
      <xdr:colOff>406400</xdr:colOff>
      <xdr:row>62</xdr:row>
      <xdr:rowOff>25146</xdr:rowOff>
    </xdr:to>
    <xdr:cxnSp macro="">
      <xdr:nvCxnSpPr>
        <xdr:cNvPr id="322" name="直線コネクタ 321"/>
        <xdr:cNvCxnSpPr/>
      </xdr:nvCxnSpPr>
      <xdr:spPr>
        <a:xfrm>
          <a:off x="15290800" y="106478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162814</xdr:rowOff>
    </xdr:from>
    <xdr:to>
      <xdr:col>22</xdr:col>
      <xdr:colOff>203200</xdr:colOff>
      <xdr:row>62</xdr:row>
      <xdr:rowOff>17907</xdr:rowOff>
    </xdr:to>
    <xdr:cxnSp macro="">
      <xdr:nvCxnSpPr>
        <xdr:cNvPr id="325" name="直線コネクタ 324"/>
        <xdr:cNvCxnSpPr/>
      </xdr:nvCxnSpPr>
      <xdr:spPr>
        <a:xfrm>
          <a:off x="14401800" y="1062126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162814</xdr:rowOff>
    </xdr:from>
    <xdr:to>
      <xdr:col>21</xdr:col>
      <xdr:colOff>0</xdr:colOff>
      <xdr:row>61</xdr:row>
      <xdr:rowOff>165227</xdr:rowOff>
    </xdr:to>
    <xdr:cxnSp macro="">
      <xdr:nvCxnSpPr>
        <xdr:cNvPr id="328" name="直線コネクタ 327"/>
        <xdr:cNvCxnSpPr/>
      </xdr:nvCxnSpPr>
      <xdr:spPr>
        <a:xfrm flipV="1">
          <a:off x="13512800" y="106212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8" name="円/楕円 337"/>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39"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145796</xdr:rowOff>
    </xdr:from>
    <xdr:to>
      <xdr:col>23</xdr:col>
      <xdr:colOff>457200</xdr:colOff>
      <xdr:row>62</xdr:row>
      <xdr:rowOff>75946</xdr:rowOff>
    </xdr:to>
    <xdr:sp macro="" textlink="">
      <xdr:nvSpPr>
        <xdr:cNvPr id="340" name="円/楕円 339"/>
        <xdr:cNvSpPr/>
      </xdr:nvSpPr>
      <xdr:spPr>
        <a:xfrm>
          <a:off x="16129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60723</xdr:rowOff>
    </xdr:from>
    <xdr:ext cx="736600" cy="259045"/>
    <xdr:sp macro="" textlink="">
      <xdr:nvSpPr>
        <xdr:cNvPr id="341" name="テキスト ボックス 340"/>
        <xdr:cNvSpPr txBox="1"/>
      </xdr:nvSpPr>
      <xdr:spPr>
        <a:xfrm>
          <a:off x="15798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138557</xdr:rowOff>
    </xdr:from>
    <xdr:to>
      <xdr:col>22</xdr:col>
      <xdr:colOff>254000</xdr:colOff>
      <xdr:row>62</xdr:row>
      <xdr:rowOff>68707</xdr:rowOff>
    </xdr:to>
    <xdr:sp macro="" textlink="">
      <xdr:nvSpPr>
        <xdr:cNvPr id="342" name="円/楕円 341"/>
        <xdr:cNvSpPr/>
      </xdr:nvSpPr>
      <xdr:spPr>
        <a:xfrm>
          <a:off x="15240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53484</xdr:rowOff>
    </xdr:from>
    <xdr:ext cx="762000" cy="259045"/>
    <xdr:sp macro="" textlink="">
      <xdr:nvSpPr>
        <xdr:cNvPr id="343" name="テキスト ボックス 342"/>
        <xdr:cNvSpPr txBox="1"/>
      </xdr:nvSpPr>
      <xdr:spPr>
        <a:xfrm>
          <a:off x="14909800" y="106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112014</xdr:rowOff>
    </xdr:from>
    <xdr:to>
      <xdr:col>21</xdr:col>
      <xdr:colOff>50800</xdr:colOff>
      <xdr:row>62</xdr:row>
      <xdr:rowOff>42164</xdr:rowOff>
    </xdr:to>
    <xdr:sp macro="" textlink="">
      <xdr:nvSpPr>
        <xdr:cNvPr id="344" name="円/楕円 343"/>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52341</xdr:rowOff>
    </xdr:from>
    <xdr:ext cx="762000" cy="259045"/>
    <xdr:sp macro="" textlink="">
      <xdr:nvSpPr>
        <xdr:cNvPr id="345" name="テキスト ボックス 344"/>
        <xdr:cNvSpPr txBox="1"/>
      </xdr:nvSpPr>
      <xdr:spPr>
        <a:xfrm>
          <a:off x="14020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114427</xdr:rowOff>
    </xdr:from>
    <xdr:to>
      <xdr:col>19</xdr:col>
      <xdr:colOff>533400</xdr:colOff>
      <xdr:row>62</xdr:row>
      <xdr:rowOff>44577</xdr:rowOff>
    </xdr:to>
    <xdr:sp macro="" textlink="">
      <xdr:nvSpPr>
        <xdr:cNvPr id="346" name="円/楕円 345"/>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54754</xdr:rowOff>
    </xdr:from>
    <xdr:ext cx="762000" cy="259045"/>
    <xdr:sp macro="" textlink="">
      <xdr:nvSpPr>
        <xdr:cNvPr id="347" name="テキスト ボックス 346"/>
        <xdr:cNvSpPr txBox="1"/>
      </xdr:nvSpPr>
      <xdr:spPr>
        <a:xfrm>
          <a:off x="13131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類似団体の比較においては、昨年に引き続き平均を下回っている。算入公債費は災害復旧費が</a:t>
          </a:r>
          <a:r>
            <a:rPr kumimoji="1" lang="en-US" altLang="ja-JP" sz="1300">
              <a:latin typeface="ＭＳ Ｐゴシック"/>
            </a:rPr>
            <a:t>167,197</a:t>
          </a:r>
          <a:r>
            <a:rPr kumimoji="1" lang="ja-JP" altLang="en-US" sz="1300">
              <a:latin typeface="ＭＳ Ｐゴシック"/>
            </a:rPr>
            <a:t>千円の減少により減少しているが、</a:t>
          </a:r>
          <a:r>
            <a:rPr kumimoji="1" lang="ja-JP" altLang="ja-JP" sz="1100">
              <a:solidFill>
                <a:schemeClr val="dk1"/>
              </a:solidFill>
              <a:effectLst/>
              <a:latin typeface="+mn-lt"/>
              <a:ea typeface="+mn-ea"/>
              <a:cs typeface="+mn-cs"/>
            </a:rPr>
            <a:t>算</a:t>
          </a:r>
          <a:r>
            <a:rPr kumimoji="1" lang="ja-JP" altLang="en-US" sz="1300">
              <a:latin typeface="ＭＳ Ｐゴシック"/>
            </a:rPr>
            <a:t>入公債費の減少により、標準財政規模は小さくなっているが、償還金等の減少により分母は大きくなっている。単年度実質公債費比率で、</a:t>
          </a:r>
          <a:r>
            <a:rPr kumimoji="1" lang="en-US" altLang="ja-JP" sz="1300">
              <a:latin typeface="ＭＳ Ｐゴシック"/>
            </a:rPr>
            <a:t>1.8</a:t>
          </a:r>
          <a:r>
            <a:rPr kumimoji="1" lang="ja-JP" altLang="en-US" sz="1300">
              <a:latin typeface="ＭＳ Ｐゴシック"/>
            </a:rPr>
            <a:t>ポイントの改善、</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H27:4.99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3.13</a:t>
          </a:r>
          <a:r>
            <a:rPr lang="ja-JP" altLang="ja-JP" sz="1100" b="0" i="0" baseline="0">
              <a:solidFill>
                <a:schemeClr val="dk1"/>
              </a:solidFill>
              <a:effectLst/>
              <a:latin typeface="+mn-lt"/>
              <a:ea typeface="+mn-ea"/>
              <a:cs typeface="+mn-cs"/>
            </a:rPr>
            <a:t>）</a:t>
          </a:r>
          <a:r>
            <a:rPr kumimoji="1" lang="ja-JP" altLang="en-US" sz="1300">
              <a:latin typeface="ＭＳ Ｐゴシック"/>
            </a:rPr>
            <a:t>、実質公債費比率は</a:t>
          </a:r>
          <a:r>
            <a:rPr kumimoji="1" lang="en-US" altLang="ja-JP" sz="1300">
              <a:latin typeface="ＭＳ Ｐゴシック"/>
            </a:rPr>
            <a:t>1.1</a:t>
          </a:r>
          <a:r>
            <a:rPr kumimoji="1" lang="ja-JP" altLang="en-US" sz="1300">
              <a:latin typeface="ＭＳ Ｐゴシック"/>
            </a:rPr>
            <a:t>ポイントの改善となった。</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153670</xdr:rowOff>
    </xdr:to>
    <xdr:cxnSp macro="">
      <xdr:nvCxnSpPr>
        <xdr:cNvPr id="379" name="直線コネクタ 378"/>
        <xdr:cNvCxnSpPr/>
      </xdr:nvCxnSpPr>
      <xdr:spPr>
        <a:xfrm flipV="1">
          <a:off x="16179800" y="673404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30480</xdr:rowOff>
    </xdr:to>
    <xdr:cxnSp macro="">
      <xdr:nvCxnSpPr>
        <xdr:cNvPr id="382" name="直線コネクタ 381"/>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30480</xdr:rowOff>
    </xdr:to>
    <xdr:cxnSp macro="">
      <xdr:nvCxnSpPr>
        <xdr:cNvPr id="385" name="直線コネクタ 384"/>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59436</xdr:rowOff>
    </xdr:to>
    <xdr:cxnSp macro="">
      <xdr:nvCxnSpPr>
        <xdr:cNvPr id="388" name="直線コネクタ 387"/>
        <xdr:cNvCxnSpPr/>
      </xdr:nvCxnSpPr>
      <xdr:spPr>
        <a:xfrm flipV="1">
          <a:off x="13512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398" name="円/楕円 397"/>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399"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4" name="円/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6" name="円/楕円 405"/>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407" name="テキスト ボックス 406"/>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類似団体との比較においては平均を下回っている。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地方債残高の減少、負担行為に基づく支出予定額の減や、公営企業債等繰入見込み額の減少などで、前年度と比較して将来負担額は減少しているが、基金への積立額の減少により充当可能基金が減少し、基準財政需要額参入見込み額等も減少したことから、将来負担額が充当可能財源を上回ることとなった。今後は大型の建設事業等の予定もあるため、起債</a:t>
          </a:r>
          <a:r>
            <a:rPr lang="en-US" altLang="ja-JP" sz="1300" b="0" i="0" u="none" strike="noStrike" baseline="0" smtClean="0">
              <a:solidFill>
                <a:schemeClr val="dk1"/>
              </a:solidFill>
              <a:latin typeface="+mn-lt"/>
              <a:ea typeface="+mn-ea"/>
              <a:cs typeface="+mn-cs"/>
            </a:rPr>
            <a:t>z</a:t>
          </a:r>
          <a:r>
            <a:rPr lang="ja-JP" altLang="en-US" sz="1300" b="0" i="0" u="none" strike="noStrike" baseline="0" smtClean="0">
              <a:solidFill>
                <a:schemeClr val="dk1"/>
              </a:solidFill>
              <a:latin typeface="+mn-lt"/>
              <a:ea typeface="+mn-ea"/>
              <a:cs typeface="+mn-cs"/>
            </a:rPr>
            <a:t>ぁんだかの増加も見込まれるが起債の抑制等につとめ、健全な状態を維持できるよう努める。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165201</xdr:rowOff>
    </xdr:from>
    <xdr:ext cx="762000" cy="259045"/>
    <xdr:sp macro="" textlink="">
      <xdr:nvSpPr>
        <xdr:cNvPr id="441" name="将来負担の状況平均値テキスト"/>
        <xdr:cNvSpPr txBox="1"/>
      </xdr:nvSpPr>
      <xdr:spPr>
        <a:xfrm>
          <a:off x="17106900" y="2394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129625</xdr:rowOff>
    </xdr:from>
    <xdr:to>
      <xdr:col>24</xdr:col>
      <xdr:colOff>609600</xdr:colOff>
      <xdr:row>14</xdr:row>
      <xdr:rowOff>59775</xdr:rowOff>
    </xdr:to>
    <xdr:sp macro="" textlink="">
      <xdr:nvSpPr>
        <xdr:cNvPr id="456" name="円/楕円 455"/>
        <xdr:cNvSpPr/>
      </xdr:nvSpPr>
      <xdr:spPr>
        <a:xfrm>
          <a:off x="169672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50902</xdr:rowOff>
    </xdr:from>
    <xdr:ext cx="762000" cy="259045"/>
    <xdr:sp macro="" textlink="">
      <xdr:nvSpPr>
        <xdr:cNvPr id="457" name="将来負担の状況該当値テキスト"/>
        <xdr:cNvSpPr txBox="1"/>
      </xdr:nvSpPr>
      <xdr:spPr>
        <a:xfrm>
          <a:off x="17106900" y="22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人件費は退職手当の増加などで、</a:t>
          </a:r>
          <a:r>
            <a:rPr kumimoji="1" lang="en-US" altLang="ja-JP" sz="1300">
              <a:latin typeface="ＭＳ Ｐゴシック"/>
            </a:rPr>
            <a:t>69,939</a:t>
          </a:r>
          <a:r>
            <a:rPr kumimoji="1" lang="ja-JP" altLang="en-US" sz="1300">
              <a:latin typeface="ＭＳ Ｐゴシック"/>
            </a:rPr>
            <a:t>千円の増加となっている。また、経常経費に充当される一般財源総額は、地方税収入の減少、地方交付税の減少等で昨年度比で</a:t>
          </a:r>
          <a:r>
            <a:rPr kumimoji="1" lang="en-US" altLang="ja-JP" sz="1300">
              <a:latin typeface="ＭＳ Ｐゴシック"/>
            </a:rPr>
            <a:t>2,047,422</a:t>
          </a:r>
          <a:r>
            <a:rPr kumimoji="1" lang="ja-JP" altLang="en-US" sz="1300">
              <a:latin typeface="ＭＳ Ｐゴシック"/>
            </a:rPr>
            <a:t>千円の減少となり大きく影響を及ぼしている。結果、</a:t>
          </a:r>
          <a:r>
            <a:rPr kumimoji="1" lang="ja-JP" altLang="ja-JP" sz="1300">
              <a:solidFill>
                <a:schemeClr val="dk1"/>
              </a:solidFill>
              <a:effectLst/>
              <a:latin typeface="+mn-lt"/>
              <a:ea typeface="+mn-ea"/>
              <a:cs typeface="+mn-cs"/>
            </a:rPr>
            <a:t>経常収支比率は昨年度より、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ポイント上昇し類似団体平均を上回った。</a:t>
          </a:r>
          <a:r>
            <a:rPr kumimoji="1" lang="ja-JP" altLang="en-US" sz="1300">
              <a:solidFill>
                <a:schemeClr val="dk1"/>
              </a:solidFill>
              <a:effectLst/>
              <a:latin typeface="+mn-lt"/>
              <a:ea typeface="+mn-ea"/>
              <a:cs typeface="+mn-cs"/>
            </a:rPr>
            <a:t>また、全国平均と比較しても</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ポイント、県内平均と比較しても</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ポイント上回った。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38100</xdr:rowOff>
    </xdr:from>
    <xdr:to>
      <xdr:col>7</xdr:col>
      <xdr:colOff>15875</xdr:colOff>
      <xdr:row>37</xdr:row>
      <xdr:rowOff>107950</xdr:rowOff>
    </xdr:to>
    <xdr:cxnSp macro="">
      <xdr:nvCxnSpPr>
        <xdr:cNvPr id="66" name="直線コネクタ 65"/>
        <xdr:cNvCxnSpPr/>
      </xdr:nvCxnSpPr>
      <xdr:spPr>
        <a:xfrm>
          <a:off x="3987800" y="6210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38100</xdr:rowOff>
    </xdr:from>
    <xdr:to>
      <xdr:col>5</xdr:col>
      <xdr:colOff>549275</xdr:colOff>
      <xdr:row>36</xdr:row>
      <xdr:rowOff>114300</xdr:rowOff>
    </xdr:to>
    <xdr:cxnSp macro="">
      <xdr:nvCxnSpPr>
        <xdr:cNvPr id="69" name="直線コネクタ 68"/>
        <xdr:cNvCxnSpPr/>
      </xdr:nvCxnSpPr>
      <xdr:spPr>
        <a:xfrm flipV="1">
          <a:off x="3098800" y="621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114300</xdr:rowOff>
    </xdr:to>
    <xdr:cxnSp macro="">
      <xdr:nvCxnSpPr>
        <xdr:cNvPr id="72" name="直線コネクタ 71"/>
        <xdr:cNvCxnSpPr/>
      </xdr:nvCxnSpPr>
      <xdr:spPr>
        <a:xfrm>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31750</xdr:rowOff>
    </xdr:to>
    <xdr:cxnSp macro="">
      <xdr:nvCxnSpPr>
        <xdr:cNvPr id="75" name="直線コネクタ 74"/>
        <xdr:cNvCxnSpPr/>
      </xdr:nvCxnSpPr>
      <xdr:spPr>
        <a:xfrm flipV="1">
          <a:off x="1320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158750</xdr:rowOff>
    </xdr:from>
    <xdr:to>
      <xdr:col>5</xdr:col>
      <xdr:colOff>600075</xdr:colOff>
      <xdr:row>36</xdr:row>
      <xdr:rowOff>88900</xdr:rowOff>
    </xdr:to>
    <xdr:sp macro="" textlink="">
      <xdr:nvSpPr>
        <xdr:cNvPr id="87" name="円/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63500</xdr:rowOff>
    </xdr:from>
    <xdr:to>
      <xdr:col>4</xdr:col>
      <xdr:colOff>396875</xdr:colOff>
      <xdr:row>36</xdr:row>
      <xdr:rowOff>165100</xdr:rowOff>
    </xdr:to>
    <xdr:sp macro="" textlink="">
      <xdr:nvSpPr>
        <xdr:cNvPr id="89" name="円/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3827</xdr:rowOff>
    </xdr:from>
    <xdr:ext cx="762000" cy="259045"/>
    <xdr:sp macro="" textlink="">
      <xdr:nvSpPr>
        <xdr:cNvPr id="90" name="テキスト ボックス 89"/>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物件費の総額はマイントピア別子端出場管理運営費、体育施設管理運営費の減少などで、</a:t>
          </a:r>
          <a:r>
            <a:rPr kumimoji="1" lang="en-US" altLang="ja-JP" sz="1300">
              <a:latin typeface="ＭＳ Ｐゴシック"/>
            </a:rPr>
            <a:t>118,634</a:t>
          </a:r>
          <a:r>
            <a:rPr kumimoji="1" lang="ja-JP" altLang="en-US" sz="1300">
              <a:latin typeface="ＭＳ Ｐゴシック"/>
            </a:rPr>
            <a:t>千円の減少となっているが、充当一般財源は清掃センター管理運営費などで若干増加しており、結果として前年度比、</a:t>
          </a:r>
          <a:r>
            <a:rPr kumimoji="1" lang="en-US" altLang="ja-JP" sz="1300">
              <a:latin typeface="ＭＳ Ｐゴシック"/>
            </a:rPr>
            <a:t>1.1</a:t>
          </a:r>
          <a:r>
            <a:rPr kumimoji="1" lang="ja-JP" altLang="en-US" sz="1300">
              <a:latin typeface="ＭＳ Ｐゴシック"/>
            </a:rPr>
            <a:t>ポイントの増加となっている。また、類似団体内の比較においては、平均を</a:t>
          </a:r>
          <a:r>
            <a:rPr kumimoji="1" lang="en-US" altLang="ja-JP" sz="1300">
              <a:latin typeface="ＭＳ Ｐゴシック"/>
            </a:rPr>
            <a:t>1.9</a:t>
          </a:r>
          <a:r>
            <a:rPr kumimoji="1" lang="ja-JP" altLang="en-US" sz="1300">
              <a:latin typeface="ＭＳ Ｐゴシック"/>
            </a:rPr>
            <a:t>ポイント下回り、全国平均、県内平均についても同様に下回っている。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45357</xdr:rowOff>
    </xdr:to>
    <xdr:cxnSp macro="">
      <xdr:nvCxnSpPr>
        <xdr:cNvPr id="129" name="直線コネクタ 128"/>
        <xdr:cNvCxnSpPr/>
      </xdr:nvCxnSpPr>
      <xdr:spPr>
        <a:xfrm>
          <a:off x="15671800" y="2668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1814</xdr:rowOff>
    </xdr:to>
    <xdr:cxnSp macro="">
      <xdr:nvCxnSpPr>
        <xdr:cNvPr id="132" name="直線コネクタ 131"/>
        <xdr:cNvCxnSpPr/>
      </xdr:nvCxnSpPr>
      <xdr:spPr>
        <a:xfrm flipV="1">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1814</xdr:rowOff>
    </xdr:to>
    <xdr:cxnSp macro="">
      <xdr:nvCxnSpPr>
        <xdr:cNvPr id="135" name="直線コネクタ 134"/>
        <xdr:cNvCxnSpPr/>
      </xdr:nvCxnSpPr>
      <xdr:spPr>
        <a:xfrm>
          <a:off x="13893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118836</xdr:rowOff>
    </xdr:to>
    <xdr:cxnSp macro="">
      <xdr:nvCxnSpPr>
        <xdr:cNvPr id="138" name="直線コネクタ 137"/>
        <xdr:cNvCxnSpPr/>
      </xdr:nvCxnSpPr>
      <xdr:spPr>
        <a:xfrm>
          <a:off x="13004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扶助費の総額は、前年度と比較して</a:t>
          </a:r>
          <a:r>
            <a:rPr kumimoji="1" lang="en-US" altLang="ja-JP" sz="1300">
              <a:latin typeface="ＭＳ Ｐゴシック"/>
            </a:rPr>
            <a:t>575,249</a:t>
          </a:r>
          <a:r>
            <a:rPr kumimoji="1" lang="ja-JP" altLang="en-US" sz="1300">
              <a:latin typeface="ＭＳ Ｐゴシック"/>
            </a:rPr>
            <a:t>千円増加している。主な増加の要因は生活保護費の増加で、経常収支比率は</a:t>
          </a:r>
          <a:r>
            <a:rPr kumimoji="1" lang="en-US" altLang="ja-JP" sz="1300">
              <a:latin typeface="ＭＳ Ｐゴシック"/>
            </a:rPr>
            <a:t>1.2</a:t>
          </a:r>
          <a:r>
            <a:rPr kumimoji="1" lang="ja-JP" altLang="en-US" sz="1300">
              <a:latin typeface="ＭＳ Ｐゴシック"/>
            </a:rPr>
            <a:t>ポイントの増加となったが、類似団体内の平均は下回っている。また、全国平均よりは</a:t>
          </a:r>
          <a:r>
            <a:rPr kumimoji="1" lang="en-US" altLang="ja-JP" sz="1300">
              <a:latin typeface="ＭＳ Ｐゴシック"/>
            </a:rPr>
            <a:t>2.0</a:t>
          </a:r>
          <a:r>
            <a:rPr kumimoji="1" lang="ja-JP" altLang="en-US" sz="1300">
              <a:latin typeface="ＭＳ Ｐゴシック"/>
            </a:rPr>
            <a:t>ポイント、県内平均より</a:t>
          </a:r>
          <a:r>
            <a:rPr kumimoji="1" lang="en-US" altLang="ja-JP" sz="1300">
              <a:latin typeface="ＭＳ Ｐゴシック"/>
            </a:rPr>
            <a:t>0.4</a:t>
          </a:r>
          <a:r>
            <a:rPr kumimoji="1" lang="ja-JP" altLang="en-US" sz="1300">
              <a:latin typeface="ＭＳ Ｐゴシック"/>
            </a:rPr>
            <a:t>ポイント下回っている。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55</xdr:row>
      <xdr:rowOff>107950</xdr:rowOff>
    </xdr:to>
    <xdr:cxnSp macro="">
      <xdr:nvCxnSpPr>
        <xdr:cNvPr id="190" name="直線コネクタ 189"/>
        <xdr:cNvCxnSpPr/>
      </xdr:nvCxnSpPr>
      <xdr:spPr>
        <a:xfrm>
          <a:off x="3987800" y="9309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146050</xdr:rowOff>
    </xdr:to>
    <xdr:cxnSp macro="">
      <xdr:nvCxnSpPr>
        <xdr:cNvPr id="193" name="直線コネクタ 192"/>
        <xdr:cNvCxnSpPr/>
      </xdr:nvCxnSpPr>
      <xdr:spPr>
        <a:xfrm flipV="1">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54</xdr:row>
      <xdr:rowOff>146050</xdr:rowOff>
    </xdr:to>
    <xdr:cxnSp macro="">
      <xdr:nvCxnSpPr>
        <xdr:cNvPr id="196" name="直線コネクタ 195"/>
        <xdr:cNvCxnSpPr/>
      </xdr:nvCxnSpPr>
      <xdr:spPr>
        <a:xfrm>
          <a:off x="2209800" y="9118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69850</xdr:rowOff>
    </xdr:to>
    <xdr:cxnSp macro="">
      <xdr:nvCxnSpPr>
        <xdr:cNvPr id="199" name="直線コネクタ 198"/>
        <xdr:cNvCxnSpPr/>
      </xdr:nvCxnSpPr>
      <xdr:spPr>
        <a:xfrm flipV="1">
          <a:off x="1320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5" name="円/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国民健康保険事業、介護保険事業、公共下水道事業特別会計に対する繰出金は減少しているものの、</a:t>
          </a:r>
          <a:r>
            <a:rPr kumimoji="1" lang="ja-JP" altLang="ja-JP" sz="1300">
              <a:solidFill>
                <a:schemeClr val="dk1"/>
              </a:solidFill>
              <a:effectLst/>
              <a:latin typeface="+mn-lt"/>
              <a:ea typeface="+mn-ea"/>
              <a:cs typeface="+mn-cs"/>
            </a:rPr>
            <a:t>経常経費に充当される一般財源総額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、地方税収入の減少、地方交付税の減少等で</a:t>
          </a:r>
          <a:r>
            <a:rPr kumimoji="1" lang="ja-JP" altLang="en-US" sz="1300">
              <a:latin typeface="ＭＳ Ｐゴシック"/>
            </a:rPr>
            <a:t>昨年度より大きく減少しているため、昨年度と比較して、</a:t>
          </a:r>
          <a:r>
            <a:rPr kumimoji="1" lang="en-US" altLang="ja-JP" sz="1300">
              <a:latin typeface="ＭＳ Ｐゴシック"/>
            </a:rPr>
            <a:t>1.1</a:t>
          </a:r>
          <a:r>
            <a:rPr kumimoji="1" lang="ja-JP" altLang="en-US" sz="1300">
              <a:latin typeface="ＭＳ Ｐゴシック"/>
            </a:rPr>
            <a:t>ポイント上昇している。類似団体の平均値と比較すると</a:t>
          </a:r>
          <a:r>
            <a:rPr kumimoji="1" lang="en-US" altLang="ja-JP" sz="1300">
              <a:latin typeface="ＭＳ Ｐゴシック"/>
            </a:rPr>
            <a:t>1.2</a:t>
          </a:r>
          <a:r>
            <a:rPr kumimoji="1" lang="ja-JP" altLang="en-US" sz="1300">
              <a:latin typeface="ＭＳ Ｐゴシック"/>
            </a:rPr>
            <a:t>ポイント上回っており、全国平均、県内平均と比較しても上回っている。繰出金については、今後も各事業会計での歳出の適正化に努める。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146050</xdr:rowOff>
    </xdr:to>
    <xdr:cxnSp macro="">
      <xdr:nvCxnSpPr>
        <xdr:cNvPr id="251" name="直線コネクタ 250"/>
        <xdr:cNvCxnSpPr/>
      </xdr:nvCxnSpPr>
      <xdr:spPr>
        <a:xfrm>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146050</xdr:rowOff>
    </xdr:to>
    <xdr:cxnSp macro="">
      <xdr:nvCxnSpPr>
        <xdr:cNvPr id="254" name="直線コネクタ 253"/>
        <xdr:cNvCxnSpPr/>
      </xdr:nvCxnSpPr>
      <xdr:spPr>
        <a:xfrm flipV="1">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146050</xdr:rowOff>
    </xdr:to>
    <xdr:cxnSp macro="">
      <xdr:nvCxnSpPr>
        <xdr:cNvPr id="257" name="直線コネクタ 256"/>
        <xdr:cNvCxnSpPr/>
      </xdr:nvCxnSpPr>
      <xdr:spPr>
        <a:xfrm>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57</xdr:row>
      <xdr:rowOff>31750</xdr:rowOff>
    </xdr:to>
    <xdr:cxnSp macro="">
      <xdr:nvCxnSpPr>
        <xdr:cNvPr id="260" name="直線コネクタ 259"/>
        <xdr:cNvCxnSpPr/>
      </xdr:nvCxnSpPr>
      <xdr:spPr>
        <a:xfrm>
          <a:off x="13004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50800</xdr:rowOff>
    </xdr:from>
    <xdr:to>
      <xdr:col>19</xdr:col>
      <xdr:colOff>6350</xdr:colOff>
      <xdr:row>56</xdr:row>
      <xdr:rowOff>152400</xdr:rowOff>
    </xdr:to>
    <xdr:sp macro="" textlink="">
      <xdr:nvSpPr>
        <xdr:cNvPr id="278" name="円/楕円 277"/>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137177</xdr:rowOff>
    </xdr:from>
    <xdr:ext cx="762000" cy="259045"/>
    <xdr:sp macro="" textlink="">
      <xdr:nvSpPr>
        <xdr:cNvPr id="279" name="テキスト ボックス 278"/>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経常収支比率に占める割合は、昨年度に引き続き類似団体内でも上位となっている。類似団体と比べて、一部事務組合負担金、団体交付補助金などが少なく、ここ数年ほぼ同水準で推移している。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92710</xdr:rowOff>
    </xdr:to>
    <xdr:cxnSp macro="">
      <xdr:nvCxnSpPr>
        <xdr:cNvPr id="311" name="直線コネクタ 310"/>
        <xdr:cNvCxnSpPr/>
      </xdr:nvCxnSpPr>
      <xdr:spPr>
        <a:xfrm>
          <a:off x="15671800" y="573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77470</xdr:rowOff>
    </xdr:from>
    <xdr:to>
      <xdr:col>22</xdr:col>
      <xdr:colOff>565150</xdr:colOff>
      <xdr:row>33</xdr:row>
      <xdr:rowOff>85090</xdr:rowOff>
    </xdr:to>
    <xdr:cxnSp macro="">
      <xdr:nvCxnSpPr>
        <xdr:cNvPr id="314" name="直線コネクタ 313"/>
        <xdr:cNvCxnSpPr/>
      </xdr:nvCxnSpPr>
      <xdr:spPr>
        <a:xfrm flipV="1">
          <a:off x="14782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7" name="直線コネクタ 316"/>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85090</xdr:rowOff>
    </xdr:to>
    <xdr:cxnSp macro="">
      <xdr:nvCxnSpPr>
        <xdr:cNvPr id="320" name="直線コネクタ 319"/>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41910</xdr:rowOff>
    </xdr:from>
    <xdr:to>
      <xdr:col>24</xdr:col>
      <xdr:colOff>82550</xdr:colOff>
      <xdr:row>33</xdr:row>
      <xdr:rowOff>143510</xdr:rowOff>
    </xdr:to>
    <xdr:sp macro="" textlink="">
      <xdr:nvSpPr>
        <xdr:cNvPr id="330" name="円/楕円 329"/>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121937</xdr:rowOff>
    </xdr:from>
    <xdr:ext cx="762000" cy="259045"/>
    <xdr:sp macro="" textlink="">
      <xdr:nvSpPr>
        <xdr:cNvPr id="331" name="補助費等該当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26670</xdr:rowOff>
    </xdr:from>
    <xdr:to>
      <xdr:col>22</xdr:col>
      <xdr:colOff>615950</xdr:colOff>
      <xdr:row>33</xdr:row>
      <xdr:rowOff>128270</xdr:rowOff>
    </xdr:to>
    <xdr:sp macro="" textlink="">
      <xdr:nvSpPr>
        <xdr:cNvPr id="332" name="円/楕円 331"/>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138447</xdr:rowOff>
    </xdr:from>
    <xdr:ext cx="736600" cy="259045"/>
    <xdr:sp macro="" textlink="">
      <xdr:nvSpPr>
        <xdr:cNvPr id="333" name="テキスト ボックス 332"/>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4" name="円/楕円 333"/>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5" name="テキスト ボックス 334"/>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6" name="円/楕円 335"/>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7" name="テキスト ボックス 336"/>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34290</xdr:rowOff>
    </xdr:from>
    <xdr:to>
      <xdr:col>19</xdr:col>
      <xdr:colOff>6350</xdr:colOff>
      <xdr:row>33</xdr:row>
      <xdr:rowOff>135890</xdr:rowOff>
    </xdr:to>
    <xdr:sp macro="" textlink="">
      <xdr:nvSpPr>
        <xdr:cNvPr id="338" name="円/楕円 337"/>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146067</xdr:rowOff>
    </xdr:from>
    <xdr:ext cx="762000" cy="259045"/>
    <xdr:sp macro="" textlink="">
      <xdr:nvSpPr>
        <xdr:cNvPr id="339" name="テキスト ボックス 338"/>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0.6</a:t>
          </a:r>
          <a:r>
            <a:rPr kumimoji="1" lang="ja-JP" altLang="en-US" sz="1300">
              <a:latin typeface="ＭＳ Ｐゴシック"/>
            </a:rPr>
            <a:t>ポイントの改善となっている。公債費の総額は昨年度比で償還金の自然減により、</a:t>
          </a:r>
          <a:r>
            <a:rPr kumimoji="1" lang="en-US" altLang="ja-JP" sz="1300">
              <a:latin typeface="ＭＳ Ｐゴシック"/>
            </a:rPr>
            <a:t>497,851</a:t>
          </a:r>
          <a:r>
            <a:rPr kumimoji="1" lang="ja-JP" altLang="en-US" sz="1300">
              <a:latin typeface="ＭＳ Ｐゴシック"/>
            </a:rPr>
            <a:t>千円減少している。　　　　　　　　　　　　　　　　　　　　　　　　　　　　　　　　　　　　　　　　　　　　　　　　　　　　　　　　　　　　　　　　　　　　　　　　　　　　　　　　　　　　類似団体の平均よりは</a:t>
          </a:r>
          <a:r>
            <a:rPr kumimoji="1" lang="en-US" altLang="ja-JP" sz="1300">
              <a:latin typeface="ＭＳ Ｐゴシック"/>
            </a:rPr>
            <a:t>1.4</a:t>
          </a:r>
          <a:r>
            <a:rPr kumimoji="1" lang="ja-JP" altLang="en-US" sz="1300">
              <a:latin typeface="ＭＳ Ｐゴシック"/>
            </a:rPr>
            <a:t>ポイント上回り、全国平均より</a:t>
          </a:r>
          <a:r>
            <a:rPr kumimoji="1" lang="en-US" altLang="ja-JP" sz="1300">
              <a:latin typeface="ＭＳ Ｐゴシック"/>
            </a:rPr>
            <a:t>0.9</a:t>
          </a:r>
          <a:r>
            <a:rPr kumimoji="1" lang="ja-JP" altLang="en-US" sz="1300">
              <a:latin typeface="ＭＳ Ｐゴシック"/>
            </a:rPr>
            <a:t>ポイント、県内平均より</a:t>
          </a:r>
          <a:r>
            <a:rPr kumimoji="1" lang="en-US" altLang="ja-JP" sz="1300">
              <a:latin typeface="ＭＳ Ｐゴシック"/>
            </a:rPr>
            <a:t>0.7</a:t>
          </a:r>
          <a:r>
            <a:rPr kumimoji="1" lang="ja-JP" altLang="en-US" sz="13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8128</xdr:rowOff>
    </xdr:to>
    <xdr:cxnSp macro="">
      <xdr:nvCxnSpPr>
        <xdr:cNvPr id="369" name="直線コネクタ 368"/>
        <xdr:cNvCxnSpPr/>
      </xdr:nvCxnSpPr>
      <xdr:spPr>
        <a:xfrm flipV="1">
          <a:off x="3987800" y="13353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99568</xdr:rowOff>
    </xdr:to>
    <xdr:cxnSp macro="">
      <xdr:nvCxnSpPr>
        <xdr:cNvPr id="372" name="直線コネクタ 371"/>
        <xdr:cNvCxnSpPr/>
      </xdr:nvCxnSpPr>
      <xdr:spPr>
        <a:xfrm flipV="1">
          <a:off x="3098800" y="13381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99568</xdr:rowOff>
    </xdr:to>
    <xdr:cxnSp macro="">
      <xdr:nvCxnSpPr>
        <xdr:cNvPr id="375" name="直線コネクタ 374"/>
        <xdr:cNvCxnSpPr/>
      </xdr:nvCxnSpPr>
      <xdr:spPr>
        <a:xfrm>
          <a:off x="2209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113285</xdr:rowOff>
    </xdr:to>
    <xdr:cxnSp macro="">
      <xdr:nvCxnSpPr>
        <xdr:cNvPr id="378" name="直線コネクタ 377"/>
        <xdr:cNvCxnSpPr/>
      </xdr:nvCxnSpPr>
      <xdr:spPr>
        <a:xfrm flipV="1">
          <a:off x="1320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8" name="円/楕円 38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9"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0" name="円/楕円 38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1" name="テキスト ボックス 390"/>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2" name="円/楕円 391"/>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3" name="テキスト ボックス 392"/>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4" name="円/楕円 393"/>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5" name="テキスト ボックス 394"/>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6" name="円/楕円 395"/>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7" name="テキスト ボックス 396"/>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5.3</a:t>
          </a:r>
          <a:r>
            <a:rPr kumimoji="1" lang="ja-JP" altLang="en-US" sz="1300">
              <a:latin typeface="ＭＳ Ｐゴシック"/>
            </a:rPr>
            <a:t>ポイント増加となったが、主な理由は地方税収入の減少、地方交付税及び臨時財政対策債等の減少で、歳入全体が縮小したことで、大幅に悪化した。しかしながら、類似団体内では上位であり、全国平均、県内平均を上回っている。</a:t>
          </a:r>
          <a:endParaRPr kumimoji="1" lang="en-US" altLang="ja-JP" sz="1300">
            <a:latin typeface="ＭＳ Ｐゴシック"/>
          </a:endParaRPr>
        </a:p>
        <a:p>
          <a:r>
            <a:rPr kumimoji="1" lang="ja-JP" altLang="en-US" sz="1300">
              <a:latin typeface="ＭＳ Ｐゴシック"/>
            </a:rPr>
            <a:t>歳出については今後も、事業内容を精査し、歳出の抑制に努めるものとする。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3" name="直線コネクタ 422"/>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4"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5" name="直線コネクタ 424"/>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6"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7" name="直線コネクタ 426"/>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75</xdr:row>
      <xdr:rowOff>14986</xdr:rowOff>
    </xdr:to>
    <xdr:cxnSp macro="">
      <xdr:nvCxnSpPr>
        <xdr:cNvPr id="428" name="直線コネクタ 427"/>
        <xdr:cNvCxnSpPr/>
      </xdr:nvCxnSpPr>
      <xdr:spPr>
        <a:xfrm>
          <a:off x="15671800" y="12631420"/>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2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0" name="フローチャート :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74</xdr:row>
      <xdr:rowOff>72136</xdr:rowOff>
    </xdr:to>
    <xdr:cxnSp macro="">
      <xdr:nvCxnSpPr>
        <xdr:cNvPr id="431" name="直線コネクタ 430"/>
        <xdr:cNvCxnSpPr/>
      </xdr:nvCxnSpPr>
      <xdr:spPr>
        <a:xfrm flipV="1">
          <a:off x="14782800" y="12631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2" name="フローチャート : 判断 43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3" name="テキスト ボックス 43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74</xdr:row>
      <xdr:rowOff>72136</xdr:rowOff>
    </xdr:to>
    <xdr:cxnSp macro="">
      <xdr:nvCxnSpPr>
        <xdr:cNvPr id="434" name="直線コネクタ 433"/>
        <xdr:cNvCxnSpPr/>
      </xdr:nvCxnSpPr>
      <xdr:spPr>
        <a:xfrm>
          <a:off x="13893800" y="126177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5" name="フローチャート :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6" name="テキスト ボックス 43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101854</xdr:rowOff>
    </xdr:from>
    <xdr:to>
      <xdr:col>20</xdr:col>
      <xdr:colOff>158750</xdr:colOff>
      <xdr:row>73</xdr:row>
      <xdr:rowOff>152146</xdr:rowOff>
    </xdr:to>
    <xdr:cxnSp macro="">
      <xdr:nvCxnSpPr>
        <xdr:cNvPr id="437" name="直線コネクタ 436"/>
        <xdr:cNvCxnSpPr/>
      </xdr:nvCxnSpPr>
      <xdr:spPr>
        <a:xfrm flipV="1">
          <a:off x="13004800" y="12617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8" name="フローチャート : 判断 437"/>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9" name="テキスト ボックス 438"/>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0" name="フローチャート : 判断 439"/>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1" name="テキスト ボックス 44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47" name="円/楕円 446"/>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44213</xdr:rowOff>
    </xdr:from>
    <xdr:ext cx="762000" cy="259045"/>
    <xdr:sp macro="" textlink="">
      <xdr:nvSpPr>
        <xdr:cNvPr id="448"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9" name="円/楕円 448"/>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0" name="テキスト ボックス 449"/>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21336</xdr:rowOff>
    </xdr:from>
    <xdr:to>
      <xdr:col>21</xdr:col>
      <xdr:colOff>412750</xdr:colOff>
      <xdr:row>74</xdr:row>
      <xdr:rowOff>122936</xdr:rowOff>
    </xdr:to>
    <xdr:sp macro="" textlink="">
      <xdr:nvSpPr>
        <xdr:cNvPr id="451" name="円/楕円 450"/>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133113</xdr:rowOff>
    </xdr:from>
    <xdr:ext cx="762000" cy="259045"/>
    <xdr:sp macro="" textlink="">
      <xdr:nvSpPr>
        <xdr:cNvPr id="452" name="テキスト ボックス 451"/>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51054</xdr:rowOff>
    </xdr:from>
    <xdr:to>
      <xdr:col>20</xdr:col>
      <xdr:colOff>209550</xdr:colOff>
      <xdr:row>73</xdr:row>
      <xdr:rowOff>152654</xdr:rowOff>
    </xdr:to>
    <xdr:sp macro="" textlink="">
      <xdr:nvSpPr>
        <xdr:cNvPr id="453" name="円/楕円 452"/>
        <xdr:cNvSpPr/>
      </xdr:nvSpPr>
      <xdr:spPr>
        <a:xfrm>
          <a:off x="13843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162831</xdr:rowOff>
    </xdr:from>
    <xdr:ext cx="762000" cy="259045"/>
    <xdr:sp macro="" textlink="">
      <xdr:nvSpPr>
        <xdr:cNvPr id="454" name="テキスト ボックス 453"/>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5" name="円/楕円 454"/>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6" name="テキスト ボックス 455"/>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102197</xdr:rowOff>
    </xdr:from>
    <xdr:to>
      <xdr:col>4</xdr:col>
      <xdr:colOff>1117600</xdr:colOff>
      <xdr:row>17</xdr:row>
      <xdr:rowOff>107874</xdr:rowOff>
    </xdr:to>
    <xdr:cxnSp macro="">
      <xdr:nvCxnSpPr>
        <xdr:cNvPr id="50" name="直線コネクタ 49"/>
        <xdr:cNvCxnSpPr/>
      </xdr:nvCxnSpPr>
      <xdr:spPr bwMode="auto">
        <a:xfrm>
          <a:off x="5003800" y="3064472"/>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102197</xdr:rowOff>
    </xdr:from>
    <xdr:to>
      <xdr:col>4</xdr:col>
      <xdr:colOff>469900</xdr:colOff>
      <xdr:row>17</xdr:row>
      <xdr:rowOff>123114</xdr:rowOff>
    </xdr:to>
    <xdr:cxnSp macro="">
      <xdr:nvCxnSpPr>
        <xdr:cNvPr id="53" name="直線コネクタ 52"/>
        <xdr:cNvCxnSpPr/>
      </xdr:nvCxnSpPr>
      <xdr:spPr bwMode="auto">
        <a:xfrm flipV="1">
          <a:off x="4305300" y="30644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123114</xdr:rowOff>
    </xdr:from>
    <xdr:to>
      <xdr:col>3</xdr:col>
      <xdr:colOff>904875</xdr:colOff>
      <xdr:row>18</xdr:row>
      <xdr:rowOff>8642</xdr:rowOff>
    </xdr:to>
    <xdr:cxnSp macro="">
      <xdr:nvCxnSpPr>
        <xdr:cNvPr id="56" name="直線コネクタ 55"/>
        <xdr:cNvCxnSpPr/>
      </xdr:nvCxnSpPr>
      <xdr:spPr bwMode="auto">
        <a:xfrm flipV="1">
          <a:off x="3606800" y="3085389"/>
          <a:ext cx="698500" cy="5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137858</xdr:rowOff>
    </xdr:from>
    <xdr:to>
      <xdr:col>3</xdr:col>
      <xdr:colOff>206375</xdr:colOff>
      <xdr:row>18</xdr:row>
      <xdr:rowOff>8642</xdr:rowOff>
    </xdr:to>
    <xdr:cxnSp macro="">
      <xdr:nvCxnSpPr>
        <xdr:cNvPr id="59" name="直線コネクタ 58"/>
        <xdr:cNvCxnSpPr/>
      </xdr:nvCxnSpPr>
      <xdr:spPr bwMode="auto">
        <a:xfrm>
          <a:off x="2908300" y="3100133"/>
          <a:ext cx="698500" cy="4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57074</xdr:rowOff>
    </xdr:from>
    <xdr:to>
      <xdr:col>5</xdr:col>
      <xdr:colOff>34925</xdr:colOff>
      <xdr:row>17</xdr:row>
      <xdr:rowOff>158674</xdr:rowOff>
    </xdr:to>
    <xdr:sp macro="" textlink="">
      <xdr:nvSpPr>
        <xdr:cNvPr id="69" name="円/楕円 68"/>
        <xdr:cNvSpPr/>
      </xdr:nvSpPr>
      <xdr:spPr bwMode="auto">
        <a:xfrm>
          <a:off x="56007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29151</xdr:rowOff>
    </xdr:from>
    <xdr:ext cx="762000" cy="259045"/>
    <xdr:sp macro="" textlink="">
      <xdr:nvSpPr>
        <xdr:cNvPr id="70" name="人口1人当たり決算額の推移該当値テキスト130"/>
        <xdr:cNvSpPr txBox="1"/>
      </xdr:nvSpPr>
      <xdr:spPr>
        <a:xfrm>
          <a:off x="5740400" y="2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51397</xdr:rowOff>
    </xdr:from>
    <xdr:to>
      <xdr:col>4</xdr:col>
      <xdr:colOff>520700</xdr:colOff>
      <xdr:row>17</xdr:row>
      <xdr:rowOff>152997</xdr:rowOff>
    </xdr:to>
    <xdr:sp macro="" textlink="">
      <xdr:nvSpPr>
        <xdr:cNvPr id="71" name="円/楕円 70"/>
        <xdr:cNvSpPr/>
      </xdr:nvSpPr>
      <xdr:spPr bwMode="auto">
        <a:xfrm>
          <a:off x="4953000" y="30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163174</xdr:rowOff>
    </xdr:from>
    <xdr:ext cx="736600" cy="259045"/>
    <xdr:sp macro="" textlink="">
      <xdr:nvSpPr>
        <xdr:cNvPr id="72" name="テキスト ボックス 71"/>
        <xdr:cNvSpPr txBox="1"/>
      </xdr:nvSpPr>
      <xdr:spPr>
        <a:xfrm>
          <a:off x="4622800" y="278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72314</xdr:rowOff>
    </xdr:from>
    <xdr:to>
      <xdr:col>3</xdr:col>
      <xdr:colOff>955675</xdr:colOff>
      <xdr:row>18</xdr:row>
      <xdr:rowOff>2464</xdr:rowOff>
    </xdr:to>
    <xdr:sp macro="" textlink="">
      <xdr:nvSpPr>
        <xdr:cNvPr id="73" name="円/楕円 72"/>
        <xdr:cNvSpPr/>
      </xdr:nvSpPr>
      <xdr:spPr bwMode="auto">
        <a:xfrm>
          <a:off x="4254500" y="30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158691</xdr:rowOff>
    </xdr:from>
    <xdr:ext cx="762000" cy="259045"/>
    <xdr:sp macro="" textlink="">
      <xdr:nvSpPr>
        <xdr:cNvPr id="74" name="テキスト ボックス 73"/>
        <xdr:cNvSpPr txBox="1"/>
      </xdr:nvSpPr>
      <xdr:spPr>
        <a:xfrm>
          <a:off x="3924300" y="31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129292</xdr:rowOff>
    </xdr:from>
    <xdr:to>
      <xdr:col>3</xdr:col>
      <xdr:colOff>257175</xdr:colOff>
      <xdr:row>18</xdr:row>
      <xdr:rowOff>59442</xdr:rowOff>
    </xdr:to>
    <xdr:sp macro="" textlink="">
      <xdr:nvSpPr>
        <xdr:cNvPr id="75" name="円/楕円 74"/>
        <xdr:cNvSpPr/>
      </xdr:nvSpPr>
      <xdr:spPr bwMode="auto">
        <a:xfrm>
          <a:off x="3556000" y="309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44219</xdr:rowOff>
    </xdr:from>
    <xdr:ext cx="762000" cy="259045"/>
    <xdr:sp macro="" textlink="">
      <xdr:nvSpPr>
        <xdr:cNvPr id="76" name="テキスト ボックス 75"/>
        <xdr:cNvSpPr txBox="1"/>
      </xdr:nvSpPr>
      <xdr:spPr>
        <a:xfrm>
          <a:off x="3225800" y="317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87058</xdr:rowOff>
    </xdr:from>
    <xdr:to>
      <xdr:col>2</xdr:col>
      <xdr:colOff>692150</xdr:colOff>
      <xdr:row>18</xdr:row>
      <xdr:rowOff>17208</xdr:rowOff>
    </xdr:to>
    <xdr:sp macro="" textlink="">
      <xdr:nvSpPr>
        <xdr:cNvPr id="77" name="円/楕円 76"/>
        <xdr:cNvSpPr/>
      </xdr:nvSpPr>
      <xdr:spPr bwMode="auto">
        <a:xfrm>
          <a:off x="2857500" y="304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1985</xdr:rowOff>
    </xdr:from>
    <xdr:ext cx="762000" cy="259045"/>
    <xdr:sp macro="" textlink="">
      <xdr:nvSpPr>
        <xdr:cNvPr id="78" name="テキスト ボックス 77"/>
        <xdr:cNvSpPr txBox="1"/>
      </xdr:nvSpPr>
      <xdr:spPr>
        <a:xfrm>
          <a:off x="2527300" y="313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213106</xdr:rowOff>
    </xdr:from>
    <xdr:to>
      <xdr:col>4</xdr:col>
      <xdr:colOff>1117600</xdr:colOff>
      <xdr:row>35</xdr:row>
      <xdr:rowOff>341732</xdr:rowOff>
    </xdr:to>
    <xdr:cxnSp macro="">
      <xdr:nvCxnSpPr>
        <xdr:cNvPr id="111" name="直線コネクタ 110"/>
        <xdr:cNvCxnSpPr/>
      </xdr:nvCxnSpPr>
      <xdr:spPr bwMode="auto">
        <a:xfrm>
          <a:off x="5003800" y="6823456"/>
          <a:ext cx="647700" cy="12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109093</xdr:rowOff>
    </xdr:from>
    <xdr:to>
      <xdr:col>4</xdr:col>
      <xdr:colOff>469900</xdr:colOff>
      <xdr:row>35</xdr:row>
      <xdr:rowOff>213106</xdr:rowOff>
    </xdr:to>
    <xdr:cxnSp macro="">
      <xdr:nvCxnSpPr>
        <xdr:cNvPr id="114" name="直線コネクタ 113"/>
        <xdr:cNvCxnSpPr/>
      </xdr:nvCxnSpPr>
      <xdr:spPr bwMode="auto">
        <a:xfrm>
          <a:off x="4305300" y="6719443"/>
          <a:ext cx="6985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109093</xdr:rowOff>
    </xdr:from>
    <xdr:to>
      <xdr:col>3</xdr:col>
      <xdr:colOff>904875</xdr:colOff>
      <xdr:row>35</xdr:row>
      <xdr:rowOff>109093</xdr:rowOff>
    </xdr:to>
    <xdr:cxnSp macro="">
      <xdr:nvCxnSpPr>
        <xdr:cNvPr id="117" name="直線コネクタ 116"/>
        <xdr:cNvCxnSpPr/>
      </xdr:nvCxnSpPr>
      <xdr:spPr bwMode="auto">
        <a:xfrm>
          <a:off x="3606800" y="671944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109093</xdr:rowOff>
    </xdr:from>
    <xdr:to>
      <xdr:col>3</xdr:col>
      <xdr:colOff>206375</xdr:colOff>
      <xdr:row>35</xdr:row>
      <xdr:rowOff>110084</xdr:rowOff>
    </xdr:to>
    <xdr:cxnSp macro="">
      <xdr:nvCxnSpPr>
        <xdr:cNvPr id="120" name="直線コネクタ 119"/>
        <xdr:cNvCxnSpPr/>
      </xdr:nvCxnSpPr>
      <xdr:spPr bwMode="auto">
        <a:xfrm flipV="1">
          <a:off x="2908300" y="6719443"/>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290932</xdr:rowOff>
    </xdr:from>
    <xdr:to>
      <xdr:col>5</xdr:col>
      <xdr:colOff>34925</xdr:colOff>
      <xdr:row>36</xdr:row>
      <xdr:rowOff>49632</xdr:rowOff>
    </xdr:to>
    <xdr:sp macro="" textlink="">
      <xdr:nvSpPr>
        <xdr:cNvPr id="130" name="円/楕円 129"/>
        <xdr:cNvSpPr/>
      </xdr:nvSpPr>
      <xdr:spPr bwMode="auto">
        <a:xfrm>
          <a:off x="5600700" y="69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263009</xdr:rowOff>
    </xdr:from>
    <xdr:ext cx="762000" cy="259045"/>
    <xdr:sp macro="" textlink="">
      <xdr:nvSpPr>
        <xdr:cNvPr id="131" name="人口1人当たり決算額の推移該当値テキスト445"/>
        <xdr:cNvSpPr txBox="1"/>
      </xdr:nvSpPr>
      <xdr:spPr>
        <a:xfrm>
          <a:off x="5740400" y="687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162306</xdr:rowOff>
    </xdr:from>
    <xdr:to>
      <xdr:col>4</xdr:col>
      <xdr:colOff>520700</xdr:colOff>
      <xdr:row>35</xdr:row>
      <xdr:rowOff>263906</xdr:rowOff>
    </xdr:to>
    <xdr:sp macro="" textlink="">
      <xdr:nvSpPr>
        <xdr:cNvPr id="132" name="円/楕円 131"/>
        <xdr:cNvSpPr/>
      </xdr:nvSpPr>
      <xdr:spPr bwMode="auto">
        <a:xfrm>
          <a:off x="49530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248683</xdr:rowOff>
    </xdr:from>
    <xdr:ext cx="736600" cy="259045"/>
    <xdr:sp macro="" textlink="">
      <xdr:nvSpPr>
        <xdr:cNvPr id="133" name="テキスト ボックス 132"/>
        <xdr:cNvSpPr txBox="1"/>
      </xdr:nvSpPr>
      <xdr:spPr>
        <a:xfrm>
          <a:off x="4622800" y="685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58293</xdr:rowOff>
    </xdr:from>
    <xdr:to>
      <xdr:col>3</xdr:col>
      <xdr:colOff>955675</xdr:colOff>
      <xdr:row>35</xdr:row>
      <xdr:rowOff>159893</xdr:rowOff>
    </xdr:to>
    <xdr:sp macro="" textlink="">
      <xdr:nvSpPr>
        <xdr:cNvPr id="134" name="円/楕円 133"/>
        <xdr:cNvSpPr/>
      </xdr:nvSpPr>
      <xdr:spPr bwMode="auto">
        <a:xfrm>
          <a:off x="4254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170070</xdr:rowOff>
    </xdr:from>
    <xdr:ext cx="762000" cy="259045"/>
    <xdr:sp macro="" textlink="">
      <xdr:nvSpPr>
        <xdr:cNvPr id="135" name="テキスト ボックス 134"/>
        <xdr:cNvSpPr txBox="1"/>
      </xdr:nvSpPr>
      <xdr:spPr>
        <a:xfrm>
          <a:off x="3924300" y="64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58293</xdr:rowOff>
    </xdr:from>
    <xdr:to>
      <xdr:col>3</xdr:col>
      <xdr:colOff>257175</xdr:colOff>
      <xdr:row>35</xdr:row>
      <xdr:rowOff>159893</xdr:rowOff>
    </xdr:to>
    <xdr:sp macro="" textlink="">
      <xdr:nvSpPr>
        <xdr:cNvPr id="136" name="円/楕円 135"/>
        <xdr:cNvSpPr/>
      </xdr:nvSpPr>
      <xdr:spPr bwMode="auto">
        <a:xfrm>
          <a:off x="35560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144670</xdr:rowOff>
    </xdr:from>
    <xdr:ext cx="762000" cy="259045"/>
    <xdr:sp macro="" textlink="">
      <xdr:nvSpPr>
        <xdr:cNvPr id="137" name="テキスト ボックス 136"/>
        <xdr:cNvSpPr txBox="1"/>
      </xdr:nvSpPr>
      <xdr:spPr>
        <a:xfrm>
          <a:off x="3225800" y="67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59284</xdr:rowOff>
    </xdr:from>
    <xdr:to>
      <xdr:col>2</xdr:col>
      <xdr:colOff>692150</xdr:colOff>
      <xdr:row>35</xdr:row>
      <xdr:rowOff>160884</xdr:rowOff>
    </xdr:to>
    <xdr:sp macro="" textlink="">
      <xdr:nvSpPr>
        <xdr:cNvPr id="138" name="円/楕円 137"/>
        <xdr:cNvSpPr/>
      </xdr:nvSpPr>
      <xdr:spPr bwMode="auto">
        <a:xfrm>
          <a:off x="28575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145661</xdr:rowOff>
    </xdr:from>
    <xdr:ext cx="762000" cy="259045"/>
    <xdr:sp macro="" textlink="">
      <xdr:nvSpPr>
        <xdr:cNvPr id="139" name="テキスト ボックス 138"/>
        <xdr:cNvSpPr txBox="1"/>
      </xdr:nvSpPr>
      <xdr:spPr>
        <a:xfrm>
          <a:off x="2527300" y="67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42012</xdr:rowOff>
    </xdr:from>
    <xdr:to>
      <xdr:col>6</xdr:col>
      <xdr:colOff>511175</xdr:colOff>
      <xdr:row>34</xdr:row>
      <xdr:rowOff>77597</xdr:rowOff>
    </xdr:to>
    <xdr:cxnSp macro="">
      <xdr:nvCxnSpPr>
        <xdr:cNvPr id="61" name="直線コネクタ 60"/>
        <xdr:cNvCxnSpPr/>
      </xdr:nvCxnSpPr>
      <xdr:spPr>
        <a:xfrm flipV="1">
          <a:off x="3797300" y="5871312"/>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77597</xdr:rowOff>
    </xdr:from>
    <xdr:to>
      <xdr:col>5</xdr:col>
      <xdr:colOff>358775</xdr:colOff>
      <xdr:row>34</xdr:row>
      <xdr:rowOff>91046</xdr:rowOff>
    </xdr:to>
    <xdr:cxnSp macro="">
      <xdr:nvCxnSpPr>
        <xdr:cNvPr id="64" name="直線コネクタ 63"/>
        <xdr:cNvCxnSpPr/>
      </xdr:nvCxnSpPr>
      <xdr:spPr>
        <a:xfrm flipV="1">
          <a:off x="2908300" y="5906897"/>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91046</xdr:rowOff>
    </xdr:from>
    <xdr:to>
      <xdr:col>4</xdr:col>
      <xdr:colOff>155575</xdr:colOff>
      <xdr:row>34</xdr:row>
      <xdr:rowOff>155016</xdr:rowOff>
    </xdr:to>
    <xdr:cxnSp macro="">
      <xdr:nvCxnSpPr>
        <xdr:cNvPr id="67" name="直線コネクタ 66"/>
        <xdr:cNvCxnSpPr/>
      </xdr:nvCxnSpPr>
      <xdr:spPr>
        <a:xfrm flipV="1">
          <a:off x="2019300" y="592034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147968</xdr:rowOff>
    </xdr:from>
    <xdr:to>
      <xdr:col>2</xdr:col>
      <xdr:colOff>638175</xdr:colOff>
      <xdr:row>34</xdr:row>
      <xdr:rowOff>155016</xdr:rowOff>
    </xdr:to>
    <xdr:cxnSp macro="">
      <xdr:nvCxnSpPr>
        <xdr:cNvPr id="70" name="直線コネクタ 69"/>
        <xdr:cNvCxnSpPr/>
      </xdr:nvCxnSpPr>
      <xdr:spPr>
        <a:xfrm>
          <a:off x="1130300" y="597726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162662</xdr:rowOff>
    </xdr:from>
    <xdr:to>
      <xdr:col>6</xdr:col>
      <xdr:colOff>561975</xdr:colOff>
      <xdr:row>34</xdr:row>
      <xdr:rowOff>92812</xdr:rowOff>
    </xdr:to>
    <xdr:sp macro="" textlink="">
      <xdr:nvSpPr>
        <xdr:cNvPr id="80" name="円/楕円 79"/>
        <xdr:cNvSpPr/>
      </xdr:nvSpPr>
      <xdr:spPr>
        <a:xfrm>
          <a:off x="45847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14089</xdr:rowOff>
    </xdr:from>
    <xdr:ext cx="534377" cy="259045"/>
    <xdr:sp macro="" textlink="">
      <xdr:nvSpPr>
        <xdr:cNvPr id="81" name="人件費該当値テキスト"/>
        <xdr:cNvSpPr txBox="1"/>
      </xdr:nvSpPr>
      <xdr:spPr>
        <a:xfrm>
          <a:off x="4686300" y="56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26797</xdr:rowOff>
    </xdr:from>
    <xdr:to>
      <xdr:col>5</xdr:col>
      <xdr:colOff>409575</xdr:colOff>
      <xdr:row>34</xdr:row>
      <xdr:rowOff>128397</xdr:rowOff>
    </xdr:to>
    <xdr:sp macro="" textlink="">
      <xdr:nvSpPr>
        <xdr:cNvPr id="82" name="円/楕円 81"/>
        <xdr:cNvSpPr/>
      </xdr:nvSpPr>
      <xdr:spPr>
        <a:xfrm>
          <a:off x="3746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144924</xdr:rowOff>
    </xdr:from>
    <xdr:ext cx="534377" cy="259045"/>
    <xdr:sp macro="" textlink="">
      <xdr:nvSpPr>
        <xdr:cNvPr id="83" name="テキスト ボックス 82"/>
        <xdr:cNvSpPr txBox="1"/>
      </xdr:nvSpPr>
      <xdr:spPr>
        <a:xfrm>
          <a:off x="3530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40246</xdr:rowOff>
    </xdr:from>
    <xdr:to>
      <xdr:col>4</xdr:col>
      <xdr:colOff>206375</xdr:colOff>
      <xdr:row>34</xdr:row>
      <xdr:rowOff>141846</xdr:rowOff>
    </xdr:to>
    <xdr:sp macro="" textlink="">
      <xdr:nvSpPr>
        <xdr:cNvPr id="84" name="円/楕円 83"/>
        <xdr:cNvSpPr/>
      </xdr:nvSpPr>
      <xdr:spPr>
        <a:xfrm>
          <a:off x="2857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158373</xdr:rowOff>
    </xdr:from>
    <xdr:ext cx="534377" cy="259045"/>
    <xdr:sp macro="" textlink="">
      <xdr:nvSpPr>
        <xdr:cNvPr id="85" name="テキスト ボックス 84"/>
        <xdr:cNvSpPr txBox="1"/>
      </xdr:nvSpPr>
      <xdr:spPr>
        <a:xfrm>
          <a:off x="2641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104216</xdr:rowOff>
    </xdr:from>
    <xdr:to>
      <xdr:col>3</xdr:col>
      <xdr:colOff>3175</xdr:colOff>
      <xdr:row>35</xdr:row>
      <xdr:rowOff>34366</xdr:rowOff>
    </xdr:to>
    <xdr:sp macro="" textlink="">
      <xdr:nvSpPr>
        <xdr:cNvPr id="86" name="円/楕円 85"/>
        <xdr:cNvSpPr/>
      </xdr:nvSpPr>
      <xdr:spPr>
        <a:xfrm>
          <a:off x="1968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50893</xdr:rowOff>
    </xdr:from>
    <xdr:ext cx="534377" cy="259045"/>
    <xdr:sp macro="" textlink="">
      <xdr:nvSpPr>
        <xdr:cNvPr id="87" name="テキスト ボックス 86"/>
        <xdr:cNvSpPr txBox="1"/>
      </xdr:nvSpPr>
      <xdr:spPr>
        <a:xfrm>
          <a:off x="1752111" y="57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97168</xdr:rowOff>
    </xdr:from>
    <xdr:to>
      <xdr:col>1</xdr:col>
      <xdr:colOff>485775</xdr:colOff>
      <xdr:row>35</xdr:row>
      <xdr:rowOff>27318</xdr:rowOff>
    </xdr:to>
    <xdr:sp macro="" textlink="">
      <xdr:nvSpPr>
        <xdr:cNvPr id="88" name="円/楕円 87"/>
        <xdr:cNvSpPr/>
      </xdr:nvSpPr>
      <xdr:spPr>
        <a:xfrm>
          <a:off x="1079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18445</xdr:rowOff>
    </xdr:from>
    <xdr:ext cx="534377" cy="259045"/>
    <xdr:sp macro="" textlink="">
      <xdr:nvSpPr>
        <xdr:cNvPr id="89" name="テキスト ボックス 88"/>
        <xdr:cNvSpPr txBox="1"/>
      </xdr:nvSpPr>
      <xdr:spPr>
        <a:xfrm>
          <a:off x="863111" y="60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129451</xdr:rowOff>
    </xdr:from>
    <xdr:to>
      <xdr:col>6</xdr:col>
      <xdr:colOff>511175</xdr:colOff>
      <xdr:row>55</xdr:row>
      <xdr:rowOff>154178</xdr:rowOff>
    </xdr:to>
    <xdr:cxnSp macro="">
      <xdr:nvCxnSpPr>
        <xdr:cNvPr id="119" name="直線コネクタ 118"/>
        <xdr:cNvCxnSpPr/>
      </xdr:nvCxnSpPr>
      <xdr:spPr>
        <a:xfrm>
          <a:off x="3797300" y="9559201"/>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129451</xdr:rowOff>
    </xdr:from>
    <xdr:to>
      <xdr:col>5</xdr:col>
      <xdr:colOff>358775</xdr:colOff>
      <xdr:row>56</xdr:row>
      <xdr:rowOff>113982</xdr:rowOff>
    </xdr:to>
    <xdr:cxnSp macro="">
      <xdr:nvCxnSpPr>
        <xdr:cNvPr id="122" name="直線コネクタ 121"/>
        <xdr:cNvCxnSpPr/>
      </xdr:nvCxnSpPr>
      <xdr:spPr>
        <a:xfrm flipV="1">
          <a:off x="2908300" y="9559201"/>
          <a:ext cx="889000" cy="1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113982</xdr:rowOff>
    </xdr:from>
    <xdr:to>
      <xdr:col>4</xdr:col>
      <xdr:colOff>155575</xdr:colOff>
      <xdr:row>57</xdr:row>
      <xdr:rowOff>65329</xdr:rowOff>
    </xdr:to>
    <xdr:cxnSp macro="">
      <xdr:nvCxnSpPr>
        <xdr:cNvPr id="125" name="直線コネクタ 124"/>
        <xdr:cNvCxnSpPr/>
      </xdr:nvCxnSpPr>
      <xdr:spPr>
        <a:xfrm flipV="1">
          <a:off x="2019300" y="9715182"/>
          <a:ext cx="8890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65329</xdr:rowOff>
    </xdr:from>
    <xdr:to>
      <xdr:col>2</xdr:col>
      <xdr:colOff>638175</xdr:colOff>
      <xdr:row>57</xdr:row>
      <xdr:rowOff>95847</xdr:rowOff>
    </xdr:to>
    <xdr:cxnSp macro="">
      <xdr:nvCxnSpPr>
        <xdr:cNvPr id="128" name="直線コネクタ 127"/>
        <xdr:cNvCxnSpPr/>
      </xdr:nvCxnSpPr>
      <xdr:spPr>
        <a:xfrm flipV="1">
          <a:off x="1130300" y="983797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103378</xdr:rowOff>
    </xdr:from>
    <xdr:to>
      <xdr:col>6</xdr:col>
      <xdr:colOff>561975</xdr:colOff>
      <xdr:row>56</xdr:row>
      <xdr:rowOff>33528</xdr:rowOff>
    </xdr:to>
    <xdr:sp macro="" textlink="">
      <xdr:nvSpPr>
        <xdr:cNvPr id="138" name="円/楕円 137"/>
        <xdr:cNvSpPr/>
      </xdr:nvSpPr>
      <xdr:spPr>
        <a:xfrm>
          <a:off x="4584700" y="9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81805</xdr:rowOff>
    </xdr:from>
    <xdr:ext cx="534377" cy="259045"/>
    <xdr:sp macro="" textlink="">
      <xdr:nvSpPr>
        <xdr:cNvPr id="139" name="物件費該当値テキスト"/>
        <xdr:cNvSpPr txBox="1"/>
      </xdr:nvSpPr>
      <xdr:spPr>
        <a:xfrm>
          <a:off x="4686300" y="95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78651</xdr:rowOff>
    </xdr:from>
    <xdr:to>
      <xdr:col>5</xdr:col>
      <xdr:colOff>409575</xdr:colOff>
      <xdr:row>56</xdr:row>
      <xdr:rowOff>8801</xdr:rowOff>
    </xdr:to>
    <xdr:sp macro="" textlink="">
      <xdr:nvSpPr>
        <xdr:cNvPr id="140" name="円/楕円 139"/>
        <xdr:cNvSpPr/>
      </xdr:nvSpPr>
      <xdr:spPr>
        <a:xfrm>
          <a:off x="3746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25328</xdr:rowOff>
    </xdr:from>
    <xdr:ext cx="534377" cy="259045"/>
    <xdr:sp macro="" textlink="">
      <xdr:nvSpPr>
        <xdr:cNvPr id="141" name="テキスト ボックス 140"/>
        <xdr:cNvSpPr txBox="1"/>
      </xdr:nvSpPr>
      <xdr:spPr>
        <a:xfrm>
          <a:off x="3530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63182</xdr:rowOff>
    </xdr:from>
    <xdr:to>
      <xdr:col>4</xdr:col>
      <xdr:colOff>206375</xdr:colOff>
      <xdr:row>56</xdr:row>
      <xdr:rowOff>164782</xdr:rowOff>
    </xdr:to>
    <xdr:sp macro="" textlink="">
      <xdr:nvSpPr>
        <xdr:cNvPr id="142" name="円/楕円 141"/>
        <xdr:cNvSpPr/>
      </xdr:nvSpPr>
      <xdr:spPr>
        <a:xfrm>
          <a:off x="2857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9859</xdr:rowOff>
    </xdr:from>
    <xdr:ext cx="534377" cy="259045"/>
    <xdr:sp macro="" textlink="">
      <xdr:nvSpPr>
        <xdr:cNvPr id="143" name="テキスト ボックス 142"/>
        <xdr:cNvSpPr txBox="1"/>
      </xdr:nvSpPr>
      <xdr:spPr>
        <a:xfrm>
          <a:off x="2641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14529</xdr:rowOff>
    </xdr:from>
    <xdr:to>
      <xdr:col>3</xdr:col>
      <xdr:colOff>3175</xdr:colOff>
      <xdr:row>57</xdr:row>
      <xdr:rowOff>116129</xdr:rowOff>
    </xdr:to>
    <xdr:sp macro="" textlink="">
      <xdr:nvSpPr>
        <xdr:cNvPr id="144" name="円/楕円 143"/>
        <xdr:cNvSpPr/>
      </xdr:nvSpPr>
      <xdr:spPr>
        <a:xfrm>
          <a:off x="1968500" y="97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132656</xdr:rowOff>
    </xdr:from>
    <xdr:ext cx="534377" cy="259045"/>
    <xdr:sp macro="" textlink="">
      <xdr:nvSpPr>
        <xdr:cNvPr id="145" name="テキスト ボックス 144"/>
        <xdr:cNvSpPr txBox="1"/>
      </xdr:nvSpPr>
      <xdr:spPr>
        <a:xfrm>
          <a:off x="1752111" y="95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45047</xdr:rowOff>
    </xdr:from>
    <xdr:to>
      <xdr:col>1</xdr:col>
      <xdr:colOff>485775</xdr:colOff>
      <xdr:row>57</xdr:row>
      <xdr:rowOff>146647</xdr:rowOff>
    </xdr:to>
    <xdr:sp macro="" textlink="">
      <xdr:nvSpPr>
        <xdr:cNvPr id="146" name="円/楕円 145"/>
        <xdr:cNvSpPr/>
      </xdr:nvSpPr>
      <xdr:spPr>
        <a:xfrm>
          <a:off x="1079500" y="98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163174</xdr:rowOff>
    </xdr:from>
    <xdr:ext cx="534377" cy="259045"/>
    <xdr:sp macro="" textlink="">
      <xdr:nvSpPr>
        <xdr:cNvPr id="147" name="テキスト ボックス 146"/>
        <xdr:cNvSpPr txBox="1"/>
      </xdr:nvSpPr>
      <xdr:spPr>
        <a:xfrm>
          <a:off x="863111" y="95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5316</xdr:rowOff>
    </xdr:from>
    <xdr:to>
      <xdr:col>6</xdr:col>
      <xdr:colOff>511175</xdr:colOff>
      <xdr:row>76</xdr:row>
      <xdr:rowOff>16419</xdr:rowOff>
    </xdr:to>
    <xdr:cxnSp macro="">
      <xdr:nvCxnSpPr>
        <xdr:cNvPr id="178" name="直線コネクタ 177"/>
        <xdr:cNvCxnSpPr/>
      </xdr:nvCxnSpPr>
      <xdr:spPr>
        <a:xfrm flipV="1">
          <a:off x="3797300" y="1303551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16419</xdr:rowOff>
    </xdr:from>
    <xdr:to>
      <xdr:col>5</xdr:col>
      <xdr:colOff>358775</xdr:colOff>
      <xdr:row>76</xdr:row>
      <xdr:rowOff>36666</xdr:rowOff>
    </xdr:to>
    <xdr:cxnSp macro="">
      <xdr:nvCxnSpPr>
        <xdr:cNvPr id="181" name="直線コネクタ 180"/>
        <xdr:cNvCxnSpPr/>
      </xdr:nvCxnSpPr>
      <xdr:spPr>
        <a:xfrm flipV="1">
          <a:off x="2908300" y="1304661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36666</xdr:rowOff>
    </xdr:from>
    <xdr:to>
      <xdr:col>4</xdr:col>
      <xdr:colOff>155575</xdr:colOff>
      <xdr:row>76</xdr:row>
      <xdr:rowOff>50383</xdr:rowOff>
    </xdr:to>
    <xdr:cxnSp macro="">
      <xdr:nvCxnSpPr>
        <xdr:cNvPr id="184" name="直線コネクタ 183"/>
        <xdr:cNvCxnSpPr/>
      </xdr:nvCxnSpPr>
      <xdr:spPr>
        <a:xfrm flipV="1">
          <a:off x="2019300" y="1306686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50383</xdr:rowOff>
    </xdr:from>
    <xdr:to>
      <xdr:col>2</xdr:col>
      <xdr:colOff>638175</xdr:colOff>
      <xdr:row>76</xdr:row>
      <xdr:rowOff>106553</xdr:rowOff>
    </xdr:to>
    <xdr:cxnSp macro="">
      <xdr:nvCxnSpPr>
        <xdr:cNvPr id="187" name="直線コネクタ 186"/>
        <xdr:cNvCxnSpPr/>
      </xdr:nvCxnSpPr>
      <xdr:spPr>
        <a:xfrm flipV="1">
          <a:off x="1130300" y="1308058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125966</xdr:rowOff>
    </xdr:from>
    <xdr:to>
      <xdr:col>6</xdr:col>
      <xdr:colOff>561975</xdr:colOff>
      <xdr:row>76</xdr:row>
      <xdr:rowOff>56116</xdr:rowOff>
    </xdr:to>
    <xdr:sp macro="" textlink="">
      <xdr:nvSpPr>
        <xdr:cNvPr id="197" name="円/楕円 196"/>
        <xdr:cNvSpPr/>
      </xdr:nvSpPr>
      <xdr:spPr>
        <a:xfrm>
          <a:off x="45847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104393</xdr:rowOff>
    </xdr:from>
    <xdr:ext cx="469744" cy="259045"/>
    <xdr:sp macro="" textlink="">
      <xdr:nvSpPr>
        <xdr:cNvPr id="198" name="維持補修費該当値テキスト"/>
        <xdr:cNvSpPr txBox="1"/>
      </xdr:nvSpPr>
      <xdr:spPr>
        <a:xfrm>
          <a:off x="4686300" y="1296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137069</xdr:rowOff>
    </xdr:from>
    <xdr:to>
      <xdr:col>5</xdr:col>
      <xdr:colOff>409575</xdr:colOff>
      <xdr:row>76</xdr:row>
      <xdr:rowOff>67219</xdr:rowOff>
    </xdr:to>
    <xdr:sp macro="" textlink="">
      <xdr:nvSpPr>
        <xdr:cNvPr id="199" name="円/楕円 198"/>
        <xdr:cNvSpPr/>
      </xdr:nvSpPr>
      <xdr:spPr>
        <a:xfrm>
          <a:off x="37465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58346</xdr:rowOff>
    </xdr:from>
    <xdr:ext cx="469744" cy="259045"/>
    <xdr:sp macro="" textlink="">
      <xdr:nvSpPr>
        <xdr:cNvPr id="200" name="テキスト ボックス 199"/>
        <xdr:cNvSpPr txBox="1"/>
      </xdr:nvSpPr>
      <xdr:spPr>
        <a:xfrm>
          <a:off x="3562427" y="130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157316</xdr:rowOff>
    </xdr:from>
    <xdr:to>
      <xdr:col>4</xdr:col>
      <xdr:colOff>206375</xdr:colOff>
      <xdr:row>76</xdr:row>
      <xdr:rowOff>87466</xdr:rowOff>
    </xdr:to>
    <xdr:sp macro="" textlink="">
      <xdr:nvSpPr>
        <xdr:cNvPr id="201" name="円/楕円 200"/>
        <xdr:cNvSpPr/>
      </xdr:nvSpPr>
      <xdr:spPr>
        <a:xfrm>
          <a:off x="2857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78593</xdr:rowOff>
    </xdr:from>
    <xdr:ext cx="469744" cy="259045"/>
    <xdr:sp macro="" textlink="">
      <xdr:nvSpPr>
        <xdr:cNvPr id="202" name="テキスト ボックス 201"/>
        <xdr:cNvSpPr txBox="1"/>
      </xdr:nvSpPr>
      <xdr:spPr>
        <a:xfrm>
          <a:off x="2673427"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171033</xdr:rowOff>
    </xdr:from>
    <xdr:to>
      <xdr:col>3</xdr:col>
      <xdr:colOff>3175</xdr:colOff>
      <xdr:row>76</xdr:row>
      <xdr:rowOff>101183</xdr:rowOff>
    </xdr:to>
    <xdr:sp macro="" textlink="">
      <xdr:nvSpPr>
        <xdr:cNvPr id="203" name="円/楕円 202"/>
        <xdr:cNvSpPr/>
      </xdr:nvSpPr>
      <xdr:spPr>
        <a:xfrm>
          <a:off x="19685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92310</xdr:rowOff>
    </xdr:from>
    <xdr:ext cx="469744" cy="259045"/>
    <xdr:sp macro="" textlink="">
      <xdr:nvSpPr>
        <xdr:cNvPr id="204" name="テキスト ボックス 203"/>
        <xdr:cNvSpPr txBox="1"/>
      </xdr:nvSpPr>
      <xdr:spPr>
        <a:xfrm>
          <a:off x="1784427"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55753</xdr:rowOff>
    </xdr:from>
    <xdr:to>
      <xdr:col>1</xdr:col>
      <xdr:colOff>485775</xdr:colOff>
      <xdr:row>76</xdr:row>
      <xdr:rowOff>157353</xdr:rowOff>
    </xdr:to>
    <xdr:sp macro="" textlink="">
      <xdr:nvSpPr>
        <xdr:cNvPr id="205" name="円/楕円 204"/>
        <xdr:cNvSpPr/>
      </xdr:nvSpPr>
      <xdr:spPr>
        <a:xfrm>
          <a:off x="1079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148480</xdr:rowOff>
    </xdr:from>
    <xdr:ext cx="469744" cy="259045"/>
    <xdr:sp macro="" textlink="">
      <xdr:nvSpPr>
        <xdr:cNvPr id="206" name="テキスト ボックス 205"/>
        <xdr:cNvSpPr txBox="1"/>
      </xdr:nvSpPr>
      <xdr:spPr>
        <a:xfrm>
          <a:off x="895427" y="131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93866</xdr:rowOff>
    </xdr:from>
    <xdr:to>
      <xdr:col>6</xdr:col>
      <xdr:colOff>511175</xdr:colOff>
      <xdr:row>93</xdr:row>
      <xdr:rowOff>121526</xdr:rowOff>
    </xdr:to>
    <xdr:cxnSp macro="">
      <xdr:nvCxnSpPr>
        <xdr:cNvPr id="236" name="直線コネクタ 235"/>
        <xdr:cNvCxnSpPr/>
      </xdr:nvCxnSpPr>
      <xdr:spPr>
        <a:xfrm flipV="1">
          <a:off x="3797300" y="15867266"/>
          <a:ext cx="8382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56299</xdr:rowOff>
    </xdr:from>
    <xdr:to>
      <xdr:col>5</xdr:col>
      <xdr:colOff>358775</xdr:colOff>
      <xdr:row>93</xdr:row>
      <xdr:rowOff>121526</xdr:rowOff>
    </xdr:to>
    <xdr:cxnSp macro="">
      <xdr:nvCxnSpPr>
        <xdr:cNvPr id="239" name="直線コネクタ 238"/>
        <xdr:cNvCxnSpPr/>
      </xdr:nvCxnSpPr>
      <xdr:spPr>
        <a:xfrm>
          <a:off x="2908300" y="1600114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56299</xdr:rowOff>
    </xdr:from>
    <xdr:to>
      <xdr:col>4</xdr:col>
      <xdr:colOff>155575</xdr:colOff>
      <xdr:row>94</xdr:row>
      <xdr:rowOff>88227</xdr:rowOff>
    </xdr:to>
    <xdr:cxnSp macro="">
      <xdr:nvCxnSpPr>
        <xdr:cNvPr id="242" name="直線コネクタ 241"/>
        <xdr:cNvCxnSpPr/>
      </xdr:nvCxnSpPr>
      <xdr:spPr>
        <a:xfrm flipV="1">
          <a:off x="2019300" y="16001149"/>
          <a:ext cx="889000" cy="2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122610</xdr:rowOff>
    </xdr:from>
    <xdr:ext cx="534377" cy="259045"/>
    <xdr:sp macro="" textlink="">
      <xdr:nvSpPr>
        <xdr:cNvPr id="244" name="テキスト ボックス 243"/>
        <xdr:cNvSpPr txBox="1"/>
      </xdr:nvSpPr>
      <xdr:spPr>
        <a:xfrm>
          <a:off x="2641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88227</xdr:rowOff>
    </xdr:from>
    <xdr:to>
      <xdr:col>2</xdr:col>
      <xdr:colOff>638175</xdr:colOff>
      <xdr:row>94</xdr:row>
      <xdr:rowOff>95580</xdr:rowOff>
    </xdr:to>
    <xdr:cxnSp macro="">
      <xdr:nvCxnSpPr>
        <xdr:cNvPr id="245" name="直線コネクタ 244"/>
        <xdr:cNvCxnSpPr/>
      </xdr:nvCxnSpPr>
      <xdr:spPr>
        <a:xfrm flipV="1">
          <a:off x="1130300" y="1620452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7510</xdr:rowOff>
    </xdr:from>
    <xdr:ext cx="534377" cy="259045"/>
    <xdr:sp macro="" textlink="">
      <xdr:nvSpPr>
        <xdr:cNvPr id="247" name="テキスト ボックス 246"/>
        <xdr:cNvSpPr txBox="1"/>
      </xdr:nvSpPr>
      <xdr:spPr>
        <a:xfrm>
          <a:off x="1752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36123</xdr:rowOff>
    </xdr:from>
    <xdr:ext cx="534377" cy="259045"/>
    <xdr:sp macro="" textlink="">
      <xdr:nvSpPr>
        <xdr:cNvPr id="249" name="テキスト ボックス 248"/>
        <xdr:cNvSpPr txBox="1"/>
      </xdr:nvSpPr>
      <xdr:spPr>
        <a:xfrm>
          <a:off x="863111" y="163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43066</xdr:rowOff>
    </xdr:from>
    <xdr:to>
      <xdr:col>6</xdr:col>
      <xdr:colOff>561975</xdr:colOff>
      <xdr:row>92</xdr:row>
      <xdr:rowOff>144666</xdr:rowOff>
    </xdr:to>
    <xdr:sp macro="" textlink="">
      <xdr:nvSpPr>
        <xdr:cNvPr id="255" name="円/楕円 254"/>
        <xdr:cNvSpPr/>
      </xdr:nvSpPr>
      <xdr:spPr>
        <a:xfrm>
          <a:off x="4584700" y="158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65943</xdr:rowOff>
    </xdr:from>
    <xdr:ext cx="534377" cy="259045"/>
    <xdr:sp macro="" textlink="">
      <xdr:nvSpPr>
        <xdr:cNvPr id="256" name="扶助費該当値テキスト"/>
        <xdr:cNvSpPr txBox="1"/>
      </xdr:nvSpPr>
      <xdr:spPr>
        <a:xfrm>
          <a:off x="4686300" y="156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90,203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70726</xdr:rowOff>
    </xdr:from>
    <xdr:to>
      <xdr:col>5</xdr:col>
      <xdr:colOff>409575</xdr:colOff>
      <xdr:row>94</xdr:row>
      <xdr:rowOff>876</xdr:rowOff>
    </xdr:to>
    <xdr:sp macro="" textlink="">
      <xdr:nvSpPr>
        <xdr:cNvPr id="257" name="円/楕円 256"/>
        <xdr:cNvSpPr/>
      </xdr:nvSpPr>
      <xdr:spPr>
        <a:xfrm>
          <a:off x="3746500" y="160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17403</xdr:rowOff>
    </xdr:from>
    <xdr:ext cx="534377" cy="259045"/>
    <xdr:sp macro="" textlink="">
      <xdr:nvSpPr>
        <xdr:cNvPr id="258" name="テキスト ボックス 257"/>
        <xdr:cNvSpPr txBox="1"/>
      </xdr:nvSpPr>
      <xdr:spPr>
        <a:xfrm>
          <a:off x="3530111" y="157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5499</xdr:rowOff>
    </xdr:from>
    <xdr:to>
      <xdr:col>4</xdr:col>
      <xdr:colOff>206375</xdr:colOff>
      <xdr:row>93</xdr:row>
      <xdr:rowOff>107099</xdr:rowOff>
    </xdr:to>
    <xdr:sp macro="" textlink="">
      <xdr:nvSpPr>
        <xdr:cNvPr id="259" name="円/楕円 258"/>
        <xdr:cNvSpPr/>
      </xdr:nvSpPr>
      <xdr:spPr>
        <a:xfrm>
          <a:off x="2857500" y="159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123626</xdr:rowOff>
    </xdr:from>
    <xdr:ext cx="534377" cy="259045"/>
    <xdr:sp macro="" textlink="">
      <xdr:nvSpPr>
        <xdr:cNvPr id="260" name="テキスト ボックス 259"/>
        <xdr:cNvSpPr txBox="1"/>
      </xdr:nvSpPr>
      <xdr:spPr>
        <a:xfrm>
          <a:off x="2641111" y="15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37427</xdr:rowOff>
    </xdr:from>
    <xdr:to>
      <xdr:col>3</xdr:col>
      <xdr:colOff>3175</xdr:colOff>
      <xdr:row>94</xdr:row>
      <xdr:rowOff>139027</xdr:rowOff>
    </xdr:to>
    <xdr:sp macro="" textlink="">
      <xdr:nvSpPr>
        <xdr:cNvPr id="261" name="円/楕円 260"/>
        <xdr:cNvSpPr/>
      </xdr:nvSpPr>
      <xdr:spPr>
        <a:xfrm>
          <a:off x="1968500" y="161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155554</xdr:rowOff>
    </xdr:from>
    <xdr:ext cx="534377" cy="259045"/>
    <xdr:sp macro="" textlink="">
      <xdr:nvSpPr>
        <xdr:cNvPr id="262" name="テキスト ボックス 261"/>
        <xdr:cNvSpPr txBox="1"/>
      </xdr:nvSpPr>
      <xdr:spPr>
        <a:xfrm>
          <a:off x="1752111" y="15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44780</xdr:rowOff>
    </xdr:from>
    <xdr:to>
      <xdr:col>1</xdr:col>
      <xdr:colOff>485775</xdr:colOff>
      <xdr:row>94</xdr:row>
      <xdr:rowOff>146380</xdr:rowOff>
    </xdr:to>
    <xdr:sp macro="" textlink="">
      <xdr:nvSpPr>
        <xdr:cNvPr id="263" name="円/楕円 262"/>
        <xdr:cNvSpPr/>
      </xdr:nvSpPr>
      <xdr:spPr>
        <a:xfrm>
          <a:off x="1079500" y="161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162907</xdr:rowOff>
    </xdr:from>
    <xdr:ext cx="534377" cy="259045"/>
    <xdr:sp macro="" textlink="">
      <xdr:nvSpPr>
        <xdr:cNvPr id="264" name="テキスト ボックス 263"/>
        <xdr:cNvSpPr txBox="1"/>
      </xdr:nvSpPr>
      <xdr:spPr>
        <a:xfrm>
          <a:off x="863111" y="159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31877</xdr:rowOff>
    </xdr:from>
    <xdr:to>
      <xdr:col>15</xdr:col>
      <xdr:colOff>180975</xdr:colOff>
      <xdr:row>37</xdr:row>
      <xdr:rowOff>105543</xdr:rowOff>
    </xdr:to>
    <xdr:cxnSp macro="">
      <xdr:nvCxnSpPr>
        <xdr:cNvPr id="293" name="直線コネクタ 292"/>
        <xdr:cNvCxnSpPr/>
      </xdr:nvCxnSpPr>
      <xdr:spPr>
        <a:xfrm flipV="1">
          <a:off x="9639300" y="6375527"/>
          <a:ext cx="838200" cy="7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105543</xdr:rowOff>
    </xdr:from>
    <xdr:to>
      <xdr:col>14</xdr:col>
      <xdr:colOff>28575</xdr:colOff>
      <xdr:row>38</xdr:row>
      <xdr:rowOff>22104</xdr:rowOff>
    </xdr:to>
    <xdr:cxnSp macro="">
      <xdr:nvCxnSpPr>
        <xdr:cNvPr id="296" name="直線コネクタ 295"/>
        <xdr:cNvCxnSpPr/>
      </xdr:nvCxnSpPr>
      <xdr:spPr>
        <a:xfrm flipV="1">
          <a:off x="8750300" y="644919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22104</xdr:rowOff>
    </xdr:from>
    <xdr:to>
      <xdr:col>12</xdr:col>
      <xdr:colOff>511175</xdr:colOff>
      <xdr:row>38</xdr:row>
      <xdr:rowOff>59328</xdr:rowOff>
    </xdr:to>
    <xdr:cxnSp macro="">
      <xdr:nvCxnSpPr>
        <xdr:cNvPr id="299" name="直線コネクタ 298"/>
        <xdr:cNvCxnSpPr/>
      </xdr:nvCxnSpPr>
      <xdr:spPr>
        <a:xfrm flipV="1">
          <a:off x="7861300" y="65372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58262</xdr:rowOff>
    </xdr:from>
    <xdr:to>
      <xdr:col>11</xdr:col>
      <xdr:colOff>307975</xdr:colOff>
      <xdr:row>38</xdr:row>
      <xdr:rowOff>59328</xdr:rowOff>
    </xdr:to>
    <xdr:cxnSp macro="">
      <xdr:nvCxnSpPr>
        <xdr:cNvPr id="302" name="直線コネクタ 301"/>
        <xdr:cNvCxnSpPr/>
      </xdr:nvCxnSpPr>
      <xdr:spPr>
        <a:xfrm>
          <a:off x="6972300" y="65733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152527</xdr:rowOff>
    </xdr:from>
    <xdr:to>
      <xdr:col>15</xdr:col>
      <xdr:colOff>231775</xdr:colOff>
      <xdr:row>37</xdr:row>
      <xdr:rowOff>82677</xdr:rowOff>
    </xdr:to>
    <xdr:sp macro="" textlink="">
      <xdr:nvSpPr>
        <xdr:cNvPr id="312" name="円/楕円 311"/>
        <xdr:cNvSpPr/>
      </xdr:nvSpPr>
      <xdr:spPr>
        <a:xfrm>
          <a:off x="104267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130954</xdr:rowOff>
    </xdr:from>
    <xdr:ext cx="534377" cy="259045"/>
    <xdr:sp macro="" textlink="">
      <xdr:nvSpPr>
        <xdr:cNvPr id="313" name="補助費等該当値テキスト"/>
        <xdr:cNvSpPr txBox="1"/>
      </xdr:nvSpPr>
      <xdr:spPr>
        <a:xfrm>
          <a:off x="10528300" y="63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54743</xdr:rowOff>
    </xdr:from>
    <xdr:to>
      <xdr:col>14</xdr:col>
      <xdr:colOff>79375</xdr:colOff>
      <xdr:row>37</xdr:row>
      <xdr:rowOff>156343</xdr:rowOff>
    </xdr:to>
    <xdr:sp macro="" textlink="">
      <xdr:nvSpPr>
        <xdr:cNvPr id="314" name="円/楕円 313"/>
        <xdr:cNvSpPr/>
      </xdr:nvSpPr>
      <xdr:spPr>
        <a:xfrm>
          <a:off x="95885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147470</xdr:rowOff>
    </xdr:from>
    <xdr:ext cx="534377" cy="259045"/>
    <xdr:sp macro="" textlink="">
      <xdr:nvSpPr>
        <xdr:cNvPr id="315" name="テキスト ボックス 314"/>
        <xdr:cNvSpPr txBox="1"/>
      </xdr:nvSpPr>
      <xdr:spPr>
        <a:xfrm>
          <a:off x="9372111" y="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142754</xdr:rowOff>
    </xdr:from>
    <xdr:to>
      <xdr:col>12</xdr:col>
      <xdr:colOff>561975</xdr:colOff>
      <xdr:row>38</xdr:row>
      <xdr:rowOff>72904</xdr:rowOff>
    </xdr:to>
    <xdr:sp macro="" textlink="">
      <xdr:nvSpPr>
        <xdr:cNvPr id="316" name="円/楕円 315"/>
        <xdr:cNvSpPr/>
      </xdr:nvSpPr>
      <xdr:spPr>
        <a:xfrm>
          <a:off x="8699500" y="64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64031</xdr:rowOff>
    </xdr:from>
    <xdr:ext cx="534377" cy="259045"/>
    <xdr:sp macro="" textlink="">
      <xdr:nvSpPr>
        <xdr:cNvPr id="317" name="テキスト ボックス 316"/>
        <xdr:cNvSpPr txBox="1"/>
      </xdr:nvSpPr>
      <xdr:spPr>
        <a:xfrm>
          <a:off x="8483111" y="65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8528</xdr:rowOff>
    </xdr:from>
    <xdr:to>
      <xdr:col>11</xdr:col>
      <xdr:colOff>358775</xdr:colOff>
      <xdr:row>38</xdr:row>
      <xdr:rowOff>110128</xdr:rowOff>
    </xdr:to>
    <xdr:sp macro="" textlink="">
      <xdr:nvSpPr>
        <xdr:cNvPr id="318" name="円/楕円 317"/>
        <xdr:cNvSpPr/>
      </xdr:nvSpPr>
      <xdr:spPr>
        <a:xfrm>
          <a:off x="7810500" y="65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101255</xdr:rowOff>
    </xdr:from>
    <xdr:ext cx="469744" cy="259045"/>
    <xdr:sp macro="" textlink="">
      <xdr:nvSpPr>
        <xdr:cNvPr id="319" name="テキスト ボックス 318"/>
        <xdr:cNvSpPr txBox="1"/>
      </xdr:nvSpPr>
      <xdr:spPr>
        <a:xfrm>
          <a:off x="7626427" y="66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7462</xdr:rowOff>
    </xdr:from>
    <xdr:to>
      <xdr:col>10</xdr:col>
      <xdr:colOff>155575</xdr:colOff>
      <xdr:row>38</xdr:row>
      <xdr:rowOff>109062</xdr:rowOff>
    </xdr:to>
    <xdr:sp macro="" textlink="">
      <xdr:nvSpPr>
        <xdr:cNvPr id="320" name="円/楕円 319"/>
        <xdr:cNvSpPr/>
      </xdr:nvSpPr>
      <xdr:spPr>
        <a:xfrm>
          <a:off x="69215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100189</xdr:rowOff>
    </xdr:from>
    <xdr:ext cx="469744" cy="259045"/>
    <xdr:sp macro="" textlink="">
      <xdr:nvSpPr>
        <xdr:cNvPr id="321" name="テキスト ボックス 320"/>
        <xdr:cNvSpPr txBox="1"/>
      </xdr:nvSpPr>
      <xdr:spPr>
        <a:xfrm>
          <a:off x="6737427" y="66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15735</xdr:rowOff>
    </xdr:from>
    <xdr:to>
      <xdr:col>15</xdr:col>
      <xdr:colOff>180975</xdr:colOff>
      <xdr:row>58</xdr:row>
      <xdr:rowOff>25896</xdr:rowOff>
    </xdr:to>
    <xdr:cxnSp macro="">
      <xdr:nvCxnSpPr>
        <xdr:cNvPr id="348" name="直線コネクタ 347"/>
        <xdr:cNvCxnSpPr/>
      </xdr:nvCxnSpPr>
      <xdr:spPr>
        <a:xfrm>
          <a:off x="9639300" y="9959835"/>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171151</xdr:rowOff>
    </xdr:from>
    <xdr:to>
      <xdr:col>14</xdr:col>
      <xdr:colOff>28575</xdr:colOff>
      <xdr:row>58</xdr:row>
      <xdr:rowOff>15735</xdr:rowOff>
    </xdr:to>
    <xdr:cxnSp macro="">
      <xdr:nvCxnSpPr>
        <xdr:cNvPr id="351" name="直線コネクタ 350"/>
        <xdr:cNvCxnSpPr/>
      </xdr:nvCxnSpPr>
      <xdr:spPr>
        <a:xfrm>
          <a:off x="8750300" y="9943801"/>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171151</xdr:rowOff>
    </xdr:from>
    <xdr:to>
      <xdr:col>12</xdr:col>
      <xdr:colOff>511175</xdr:colOff>
      <xdr:row>58</xdr:row>
      <xdr:rowOff>23941</xdr:rowOff>
    </xdr:to>
    <xdr:cxnSp macro="">
      <xdr:nvCxnSpPr>
        <xdr:cNvPr id="354" name="直線コネクタ 353"/>
        <xdr:cNvCxnSpPr/>
      </xdr:nvCxnSpPr>
      <xdr:spPr>
        <a:xfrm flipV="1">
          <a:off x="7861300" y="9943801"/>
          <a:ext cx="889000" cy="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7155</xdr:rowOff>
    </xdr:from>
    <xdr:to>
      <xdr:col>11</xdr:col>
      <xdr:colOff>307975</xdr:colOff>
      <xdr:row>58</xdr:row>
      <xdr:rowOff>23941</xdr:rowOff>
    </xdr:to>
    <xdr:cxnSp macro="">
      <xdr:nvCxnSpPr>
        <xdr:cNvPr id="357" name="直線コネクタ 356"/>
        <xdr:cNvCxnSpPr/>
      </xdr:nvCxnSpPr>
      <xdr:spPr>
        <a:xfrm>
          <a:off x="6972300" y="9951255"/>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146546</xdr:rowOff>
    </xdr:from>
    <xdr:to>
      <xdr:col>15</xdr:col>
      <xdr:colOff>231775</xdr:colOff>
      <xdr:row>58</xdr:row>
      <xdr:rowOff>76696</xdr:rowOff>
    </xdr:to>
    <xdr:sp macro="" textlink="">
      <xdr:nvSpPr>
        <xdr:cNvPr id="367" name="円/楕円 366"/>
        <xdr:cNvSpPr/>
      </xdr:nvSpPr>
      <xdr:spPr>
        <a:xfrm>
          <a:off x="10426700" y="99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136385</xdr:rowOff>
    </xdr:from>
    <xdr:to>
      <xdr:col>14</xdr:col>
      <xdr:colOff>79375</xdr:colOff>
      <xdr:row>58</xdr:row>
      <xdr:rowOff>66535</xdr:rowOff>
    </xdr:to>
    <xdr:sp macro="" textlink="">
      <xdr:nvSpPr>
        <xdr:cNvPr id="369" name="円/楕円 368"/>
        <xdr:cNvSpPr/>
      </xdr:nvSpPr>
      <xdr:spPr>
        <a:xfrm>
          <a:off x="9588500" y="99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83062</xdr:rowOff>
    </xdr:from>
    <xdr:ext cx="534377" cy="259045"/>
    <xdr:sp macro="" textlink="">
      <xdr:nvSpPr>
        <xdr:cNvPr id="370" name="テキスト ボックス 369"/>
        <xdr:cNvSpPr txBox="1"/>
      </xdr:nvSpPr>
      <xdr:spPr>
        <a:xfrm>
          <a:off x="9372111" y="96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120351</xdr:rowOff>
    </xdr:from>
    <xdr:to>
      <xdr:col>12</xdr:col>
      <xdr:colOff>561975</xdr:colOff>
      <xdr:row>58</xdr:row>
      <xdr:rowOff>50501</xdr:rowOff>
    </xdr:to>
    <xdr:sp macro="" textlink="">
      <xdr:nvSpPr>
        <xdr:cNvPr id="371" name="円/楕円 370"/>
        <xdr:cNvSpPr/>
      </xdr:nvSpPr>
      <xdr:spPr>
        <a:xfrm>
          <a:off x="8699500" y="9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67028</xdr:rowOff>
    </xdr:from>
    <xdr:ext cx="534377" cy="259045"/>
    <xdr:sp macro="" textlink="">
      <xdr:nvSpPr>
        <xdr:cNvPr id="372" name="テキスト ボックス 371"/>
        <xdr:cNvSpPr txBox="1"/>
      </xdr:nvSpPr>
      <xdr:spPr>
        <a:xfrm>
          <a:off x="8483111" y="9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144591</xdr:rowOff>
    </xdr:from>
    <xdr:to>
      <xdr:col>11</xdr:col>
      <xdr:colOff>358775</xdr:colOff>
      <xdr:row>58</xdr:row>
      <xdr:rowOff>74741</xdr:rowOff>
    </xdr:to>
    <xdr:sp macro="" textlink="">
      <xdr:nvSpPr>
        <xdr:cNvPr id="373" name="円/楕円 372"/>
        <xdr:cNvSpPr/>
      </xdr:nvSpPr>
      <xdr:spPr>
        <a:xfrm>
          <a:off x="7810500" y="99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65868</xdr:rowOff>
    </xdr:from>
    <xdr:ext cx="534377" cy="259045"/>
    <xdr:sp macro="" textlink="">
      <xdr:nvSpPr>
        <xdr:cNvPr id="374" name="テキスト ボックス 373"/>
        <xdr:cNvSpPr txBox="1"/>
      </xdr:nvSpPr>
      <xdr:spPr>
        <a:xfrm>
          <a:off x="7594111" y="100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127805</xdr:rowOff>
    </xdr:from>
    <xdr:to>
      <xdr:col>10</xdr:col>
      <xdr:colOff>155575</xdr:colOff>
      <xdr:row>58</xdr:row>
      <xdr:rowOff>57955</xdr:rowOff>
    </xdr:to>
    <xdr:sp macro="" textlink="">
      <xdr:nvSpPr>
        <xdr:cNvPr id="375" name="円/楕円 374"/>
        <xdr:cNvSpPr/>
      </xdr:nvSpPr>
      <xdr:spPr>
        <a:xfrm>
          <a:off x="6921500" y="99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74482</xdr:rowOff>
    </xdr:from>
    <xdr:ext cx="534377" cy="259045"/>
    <xdr:sp macro="" textlink="">
      <xdr:nvSpPr>
        <xdr:cNvPr id="376" name="テキスト ボックス 375"/>
        <xdr:cNvSpPr txBox="1"/>
      </xdr:nvSpPr>
      <xdr:spPr>
        <a:xfrm>
          <a:off x="6705111" y="96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109494</xdr:rowOff>
    </xdr:from>
    <xdr:to>
      <xdr:col>15</xdr:col>
      <xdr:colOff>180975</xdr:colOff>
      <xdr:row>79</xdr:row>
      <xdr:rowOff>3789</xdr:rowOff>
    </xdr:to>
    <xdr:cxnSp macro="">
      <xdr:nvCxnSpPr>
        <xdr:cNvPr id="405" name="直線コネクタ 404"/>
        <xdr:cNvCxnSpPr/>
      </xdr:nvCxnSpPr>
      <xdr:spPr>
        <a:xfrm>
          <a:off x="9639300" y="13482594"/>
          <a:ext cx="8382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93241</xdr:rowOff>
    </xdr:from>
    <xdr:to>
      <xdr:col>14</xdr:col>
      <xdr:colOff>28575</xdr:colOff>
      <xdr:row>78</xdr:row>
      <xdr:rowOff>109494</xdr:rowOff>
    </xdr:to>
    <xdr:cxnSp macro="">
      <xdr:nvCxnSpPr>
        <xdr:cNvPr id="408" name="直線コネクタ 407"/>
        <xdr:cNvCxnSpPr/>
      </xdr:nvCxnSpPr>
      <xdr:spPr>
        <a:xfrm>
          <a:off x="8750300" y="13466341"/>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124439</xdr:rowOff>
    </xdr:from>
    <xdr:to>
      <xdr:col>15</xdr:col>
      <xdr:colOff>231775</xdr:colOff>
      <xdr:row>79</xdr:row>
      <xdr:rowOff>54589</xdr:rowOff>
    </xdr:to>
    <xdr:sp macro="" textlink="">
      <xdr:nvSpPr>
        <xdr:cNvPr id="418" name="円/楕円 417"/>
        <xdr:cNvSpPr/>
      </xdr:nvSpPr>
      <xdr:spPr>
        <a:xfrm>
          <a:off x="10426700" y="13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534377" cy="259045"/>
    <xdr:sp macro="" textlink="">
      <xdr:nvSpPr>
        <xdr:cNvPr id="419" name="普通建設事業費 （ うち新規整備　）該当値テキスト"/>
        <xdr:cNvSpPr txBox="1"/>
      </xdr:nvSpPr>
      <xdr:spPr>
        <a:xfrm>
          <a:off x="10528300" y="134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58694</xdr:rowOff>
    </xdr:from>
    <xdr:to>
      <xdr:col>14</xdr:col>
      <xdr:colOff>79375</xdr:colOff>
      <xdr:row>78</xdr:row>
      <xdr:rowOff>160294</xdr:rowOff>
    </xdr:to>
    <xdr:sp macro="" textlink="">
      <xdr:nvSpPr>
        <xdr:cNvPr id="420" name="円/楕円 419"/>
        <xdr:cNvSpPr/>
      </xdr:nvSpPr>
      <xdr:spPr>
        <a:xfrm>
          <a:off x="9588500" y="134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5371</xdr:rowOff>
    </xdr:from>
    <xdr:ext cx="534377" cy="259045"/>
    <xdr:sp macro="" textlink="">
      <xdr:nvSpPr>
        <xdr:cNvPr id="421" name="テキスト ボックス 420"/>
        <xdr:cNvSpPr txBox="1"/>
      </xdr:nvSpPr>
      <xdr:spPr>
        <a:xfrm>
          <a:off x="9372111" y="13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42441</xdr:rowOff>
    </xdr:from>
    <xdr:to>
      <xdr:col>12</xdr:col>
      <xdr:colOff>561975</xdr:colOff>
      <xdr:row>78</xdr:row>
      <xdr:rowOff>144041</xdr:rowOff>
    </xdr:to>
    <xdr:sp macro="" textlink="">
      <xdr:nvSpPr>
        <xdr:cNvPr id="422" name="円/楕円 421"/>
        <xdr:cNvSpPr/>
      </xdr:nvSpPr>
      <xdr:spPr>
        <a:xfrm>
          <a:off x="8699500" y="134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160568</xdr:rowOff>
    </xdr:from>
    <xdr:ext cx="534377" cy="259045"/>
    <xdr:sp macro="" textlink="">
      <xdr:nvSpPr>
        <xdr:cNvPr id="423" name="テキスト ボックス 422"/>
        <xdr:cNvSpPr txBox="1"/>
      </xdr:nvSpPr>
      <xdr:spPr>
        <a:xfrm>
          <a:off x="8483111" y="131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20763</xdr:rowOff>
    </xdr:from>
    <xdr:to>
      <xdr:col>15</xdr:col>
      <xdr:colOff>180975</xdr:colOff>
      <xdr:row>95</xdr:row>
      <xdr:rowOff>34936</xdr:rowOff>
    </xdr:to>
    <xdr:cxnSp macro="">
      <xdr:nvCxnSpPr>
        <xdr:cNvPr id="454" name="直線コネクタ 453"/>
        <xdr:cNvCxnSpPr/>
      </xdr:nvCxnSpPr>
      <xdr:spPr>
        <a:xfrm flipV="1">
          <a:off x="9639300" y="15965613"/>
          <a:ext cx="8382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34936</xdr:rowOff>
    </xdr:from>
    <xdr:to>
      <xdr:col>14</xdr:col>
      <xdr:colOff>28575</xdr:colOff>
      <xdr:row>95</xdr:row>
      <xdr:rowOff>130262</xdr:rowOff>
    </xdr:to>
    <xdr:cxnSp macro="">
      <xdr:nvCxnSpPr>
        <xdr:cNvPr id="457" name="直線コネクタ 456"/>
        <xdr:cNvCxnSpPr/>
      </xdr:nvCxnSpPr>
      <xdr:spPr>
        <a:xfrm flipV="1">
          <a:off x="8750300" y="16322686"/>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141413</xdr:rowOff>
    </xdr:from>
    <xdr:to>
      <xdr:col>15</xdr:col>
      <xdr:colOff>231775</xdr:colOff>
      <xdr:row>93</xdr:row>
      <xdr:rowOff>71563</xdr:rowOff>
    </xdr:to>
    <xdr:sp macro="" textlink="">
      <xdr:nvSpPr>
        <xdr:cNvPr id="467" name="円/楕円 466"/>
        <xdr:cNvSpPr/>
      </xdr:nvSpPr>
      <xdr:spPr>
        <a:xfrm>
          <a:off x="10426700" y="15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164290</xdr:rowOff>
    </xdr:from>
    <xdr:ext cx="534377" cy="259045"/>
    <xdr:sp macro="" textlink="">
      <xdr:nvSpPr>
        <xdr:cNvPr id="468" name="普通建設事業費 （ うち更新整備　）該当値テキスト"/>
        <xdr:cNvSpPr txBox="1"/>
      </xdr:nvSpPr>
      <xdr:spPr>
        <a:xfrm>
          <a:off x="10528300" y="15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155586</xdr:rowOff>
    </xdr:from>
    <xdr:to>
      <xdr:col>14</xdr:col>
      <xdr:colOff>79375</xdr:colOff>
      <xdr:row>95</xdr:row>
      <xdr:rowOff>85736</xdr:rowOff>
    </xdr:to>
    <xdr:sp macro="" textlink="">
      <xdr:nvSpPr>
        <xdr:cNvPr id="469" name="円/楕円 468"/>
        <xdr:cNvSpPr/>
      </xdr:nvSpPr>
      <xdr:spPr>
        <a:xfrm>
          <a:off x="9588500" y="162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102263</xdr:rowOff>
    </xdr:from>
    <xdr:ext cx="534377" cy="259045"/>
    <xdr:sp macro="" textlink="">
      <xdr:nvSpPr>
        <xdr:cNvPr id="470" name="テキスト ボックス 469"/>
        <xdr:cNvSpPr txBox="1"/>
      </xdr:nvSpPr>
      <xdr:spPr>
        <a:xfrm>
          <a:off x="9372111" y="160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79462</xdr:rowOff>
    </xdr:from>
    <xdr:to>
      <xdr:col>12</xdr:col>
      <xdr:colOff>561975</xdr:colOff>
      <xdr:row>96</xdr:row>
      <xdr:rowOff>9612</xdr:rowOff>
    </xdr:to>
    <xdr:sp macro="" textlink="">
      <xdr:nvSpPr>
        <xdr:cNvPr id="471" name="円/楕円 470"/>
        <xdr:cNvSpPr/>
      </xdr:nvSpPr>
      <xdr:spPr>
        <a:xfrm>
          <a:off x="8699500" y="16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739</xdr:rowOff>
    </xdr:from>
    <xdr:ext cx="534377" cy="259045"/>
    <xdr:sp macro="" textlink="">
      <xdr:nvSpPr>
        <xdr:cNvPr id="472" name="テキスト ボックス 471"/>
        <xdr:cNvSpPr txBox="1"/>
      </xdr:nvSpPr>
      <xdr:spPr>
        <a:xfrm>
          <a:off x="8483111" y="1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19062</xdr:rowOff>
    </xdr:from>
    <xdr:to>
      <xdr:col>23</xdr:col>
      <xdr:colOff>517525</xdr:colOff>
      <xdr:row>39</xdr:row>
      <xdr:rowOff>35395</xdr:rowOff>
    </xdr:to>
    <xdr:cxnSp macro="">
      <xdr:nvCxnSpPr>
        <xdr:cNvPr id="501" name="直線コネクタ 500"/>
        <xdr:cNvCxnSpPr/>
      </xdr:nvCxnSpPr>
      <xdr:spPr>
        <a:xfrm>
          <a:off x="15481300" y="6705612"/>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19062</xdr:rowOff>
    </xdr:from>
    <xdr:to>
      <xdr:col>22</xdr:col>
      <xdr:colOff>365125</xdr:colOff>
      <xdr:row>39</xdr:row>
      <xdr:rowOff>30899</xdr:rowOff>
    </xdr:to>
    <xdr:cxnSp macro="">
      <xdr:nvCxnSpPr>
        <xdr:cNvPr id="504" name="直線コネクタ 503"/>
        <xdr:cNvCxnSpPr/>
      </xdr:nvCxnSpPr>
      <xdr:spPr>
        <a:xfrm flipV="1">
          <a:off x="14592300" y="6705612"/>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30899</xdr:rowOff>
    </xdr:from>
    <xdr:to>
      <xdr:col>21</xdr:col>
      <xdr:colOff>161925</xdr:colOff>
      <xdr:row>39</xdr:row>
      <xdr:rowOff>33262</xdr:rowOff>
    </xdr:to>
    <xdr:cxnSp macro="">
      <xdr:nvCxnSpPr>
        <xdr:cNvPr id="507" name="直線コネクタ 506"/>
        <xdr:cNvCxnSpPr/>
      </xdr:nvCxnSpPr>
      <xdr:spPr>
        <a:xfrm flipV="1">
          <a:off x="13703300" y="67174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09" name="テキスト ボックス 50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30658</xdr:rowOff>
    </xdr:from>
    <xdr:to>
      <xdr:col>19</xdr:col>
      <xdr:colOff>644525</xdr:colOff>
      <xdr:row>39</xdr:row>
      <xdr:rowOff>33262</xdr:rowOff>
    </xdr:to>
    <xdr:cxnSp macro="">
      <xdr:nvCxnSpPr>
        <xdr:cNvPr id="510" name="直線コネクタ 509"/>
        <xdr:cNvCxnSpPr/>
      </xdr:nvCxnSpPr>
      <xdr:spPr>
        <a:xfrm>
          <a:off x="12814300" y="6717208"/>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2" name="テキスト ボックス 511"/>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156045</xdr:rowOff>
    </xdr:from>
    <xdr:to>
      <xdr:col>23</xdr:col>
      <xdr:colOff>568325</xdr:colOff>
      <xdr:row>39</xdr:row>
      <xdr:rowOff>86195</xdr:rowOff>
    </xdr:to>
    <xdr:sp macro="" textlink="">
      <xdr:nvSpPr>
        <xdr:cNvPr id="520" name="円/楕円 519"/>
        <xdr:cNvSpPr/>
      </xdr:nvSpPr>
      <xdr:spPr>
        <a:xfrm>
          <a:off x="16268700" y="66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21"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139712</xdr:rowOff>
    </xdr:from>
    <xdr:to>
      <xdr:col>22</xdr:col>
      <xdr:colOff>415925</xdr:colOff>
      <xdr:row>39</xdr:row>
      <xdr:rowOff>69862</xdr:rowOff>
    </xdr:to>
    <xdr:sp macro="" textlink="">
      <xdr:nvSpPr>
        <xdr:cNvPr id="522" name="円/楕円 521"/>
        <xdr:cNvSpPr/>
      </xdr:nvSpPr>
      <xdr:spPr>
        <a:xfrm>
          <a:off x="15430500" y="66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86390</xdr:rowOff>
    </xdr:from>
    <xdr:ext cx="469744" cy="259045"/>
    <xdr:sp macro="" textlink="">
      <xdr:nvSpPr>
        <xdr:cNvPr id="523" name="テキスト ボックス 522"/>
        <xdr:cNvSpPr txBox="1"/>
      </xdr:nvSpPr>
      <xdr:spPr>
        <a:xfrm>
          <a:off x="15246427" y="64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151549</xdr:rowOff>
    </xdr:from>
    <xdr:to>
      <xdr:col>21</xdr:col>
      <xdr:colOff>212725</xdr:colOff>
      <xdr:row>39</xdr:row>
      <xdr:rowOff>81699</xdr:rowOff>
    </xdr:to>
    <xdr:sp macro="" textlink="">
      <xdr:nvSpPr>
        <xdr:cNvPr id="524" name="円/楕円 523"/>
        <xdr:cNvSpPr/>
      </xdr:nvSpPr>
      <xdr:spPr>
        <a:xfrm>
          <a:off x="14541500" y="6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98226</xdr:rowOff>
    </xdr:from>
    <xdr:ext cx="469744" cy="259045"/>
    <xdr:sp macro="" textlink="">
      <xdr:nvSpPr>
        <xdr:cNvPr id="525" name="テキスト ボックス 524"/>
        <xdr:cNvSpPr txBox="1"/>
      </xdr:nvSpPr>
      <xdr:spPr>
        <a:xfrm>
          <a:off x="14357427"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153912</xdr:rowOff>
    </xdr:from>
    <xdr:to>
      <xdr:col>20</xdr:col>
      <xdr:colOff>9525</xdr:colOff>
      <xdr:row>39</xdr:row>
      <xdr:rowOff>84062</xdr:rowOff>
    </xdr:to>
    <xdr:sp macro="" textlink="">
      <xdr:nvSpPr>
        <xdr:cNvPr id="526" name="円/楕円 525"/>
        <xdr:cNvSpPr/>
      </xdr:nvSpPr>
      <xdr:spPr>
        <a:xfrm>
          <a:off x="13652500" y="66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100588</xdr:rowOff>
    </xdr:from>
    <xdr:ext cx="378565" cy="259045"/>
    <xdr:sp macro="" textlink="">
      <xdr:nvSpPr>
        <xdr:cNvPr id="527" name="テキスト ボックス 526"/>
        <xdr:cNvSpPr txBox="1"/>
      </xdr:nvSpPr>
      <xdr:spPr>
        <a:xfrm>
          <a:off x="13514017" y="6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151308</xdr:rowOff>
    </xdr:from>
    <xdr:to>
      <xdr:col>18</xdr:col>
      <xdr:colOff>492125</xdr:colOff>
      <xdr:row>39</xdr:row>
      <xdr:rowOff>81458</xdr:rowOff>
    </xdr:to>
    <xdr:sp macro="" textlink="">
      <xdr:nvSpPr>
        <xdr:cNvPr id="528" name="円/楕円 527"/>
        <xdr:cNvSpPr/>
      </xdr:nvSpPr>
      <xdr:spPr>
        <a:xfrm>
          <a:off x="12763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72585</xdr:rowOff>
    </xdr:from>
    <xdr:ext cx="469744" cy="259045"/>
    <xdr:sp macro="" textlink="">
      <xdr:nvSpPr>
        <xdr:cNvPr id="529" name="テキスト ボックス 528"/>
        <xdr:cNvSpPr txBox="1"/>
      </xdr:nvSpPr>
      <xdr:spPr>
        <a:xfrm>
          <a:off x="12579427"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96476</xdr:rowOff>
    </xdr:from>
    <xdr:to>
      <xdr:col>23</xdr:col>
      <xdr:colOff>517525</xdr:colOff>
      <xdr:row>74</xdr:row>
      <xdr:rowOff>169742</xdr:rowOff>
    </xdr:to>
    <xdr:cxnSp macro="">
      <xdr:nvCxnSpPr>
        <xdr:cNvPr id="607" name="直線コネクタ 606"/>
        <xdr:cNvCxnSpPr/>
      </xdr:nvCxnSpPr>
      <xdr:spPr>
        <a:xfrm>
          <a:off x="15481300" y="12783776"/>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43974</xdr:rowOff>
    </xdr:from>
    <xdr:to>
      <xdr:col>22</xdr:col>
      <xdr:colOff>365125</xdr:colOff>
      <xdr:row>74</xdr:row>
      <xdr:rowOff>96476</xdr:rowOff>
    </xdr:to>
    <xdr:cxnSp macro="">
      <xdr:nvCxnSpPr>
        <xdr:cNvPr id="610" name="直線コネクタ 609"/>
        <xdr:cNvCxnSpPr/>
      </xdr:nvCxnSpPr>
      <xdr:spPr>
        <a:xfrm>
          <a:off x="14592300" y="12731274"/>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43974</xdr:rowOff>
    </xdr:from>
    <xdr:to>
      <xdr:col>21</xdr:col>
      <xdr:colOff>161925</xdr:colOff>
      <xdr:row>74</xdr:row>
      <xdr:rowOff>46545</xdr:rowOff>
    </xdr:to>
    <xdr:cxnSp macro="">
      <xdr:nvCxnSpPr>
        <xdr:cNvPr id="613" name="直線コネクタ 612"/>
        <xdr:cNvCxnSpPr/>
      </xdr:nvCxnSpPr>
      <xdr:spPr>
        <a:xfrm flipV="1">
          <a:off x="13703300" y="12731274"/>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46545</xdr:rowOff>
    </xdr:from>
    <xdr:to>
      <xdr:col>19</xdr:col>
      <xdr:colOff>644525</xdr:colOff>
      <xdr:row>74</xdr:row>
      <xdr:rowOff>63214</xdr:rowOff>
    </xdr:to>
    <xdr:cxnSp macro="">
      <xdr:nvCxnSpPr>
        <xdr:cNvPr id="616" name="直線コネクタ 615"/>
        <xdr:cNvCxnSpPr/>
      </xdr:nvCxnSpPr>
      <xdr:spPr>
        <a:xfrm flipV="1">
          <a:off x="12814300" y="1273384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118942</xdr:rowOff>
    </xdr:from>
    <xdr:to>
      <xdr:col>23</xdr:col>
      <xdr:colOff>568325</xdr:colOff>
      <xdr:row>75</xdr:row>
      <xdr:rowOff>49092</xdr:rowOff>
    </xdr:to>
    <xdr:sp macro="" textlink="">
      <xdr:nvSpPr>
        <xdr:cNvPr id="626" name="円/楕円 625"/>
        <xdr:cNvSpPr/>
      </xdr:nvSpPr>
      <xdr:spPr>
        <a:xfrm>
          <a:off x="16268700" y="12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141819</xdr:rowOff>
    </xdr:from>
    <xdr:ext cx="534377" cy="259045"/>
    <xdr:sp macro="" textlink="">
      <xdr:nvSpPr>
        <xdr:cNvPr id="627" name="公債費該当値テキスト"/>
        <xdr:cNvSpPr txBox="1"/>
      </xdr:nvSpPr>
      <xdr:spPr>
        <a:xfrm>
          <a:off x="16370300" y="12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45676</xdr:rowOff>
    </xdr:from>
    <xdr:to>
      <xdr:col>22</xdr:col>
      <xdr:colOff>415925</xdr:colOff>
      <xdr:row>74</xdr:row>
      <xdr:rowOff>147276</xdr:rowOff>
    </xdr:to>
    <xdr:sp macro="" textlink="">
      <xdr:nvSpPr>
        <xdr:cNvPr id="628" name="円/楕円 627"/>
        <xdr:cNvSpPr/>
      </xdr:nvSpPr>
      <xdr:spPr>
        <a:xfrm>
          <a:off x="15430500" y="12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163803</xdr:rowOff>
    </xdr:from>
    <xdr:ext cx="534377" cy="259045"/>
    <xdr:sp macro="" textlink="">
      <xdr:nvSpPr>
        <xdr:cNvPr id="629" name="テキスト ボックス 628"/>
        <xdr:cNvSpPr txBox="1"/>
      </xdr:nvSpPr>
      <xdr:spPr>
        <a:xfrm>
          <a:off x="15214111" y="125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164624</xdr:rowOff>
    </xdr:from>
    <xdr:to>
      <xdr:col>21</xdr:col>
      <xdr:colOff>212725</xdr:colOff>
      <xdr:row>74</xdr:row>
      <xdr:rowOff>94774</xdr:rowOff>
    </xdr:to>
    <xdr:sp macro="" textlink="">
      <xdr:nvSpPr>
        <xdr:cNvPr id="630" name="円/楕円 629"/>
        <xdr:cNvSpPr/>
      </xdr:nvSpPr>
      <xdr:spPr>
        <a:xfrm>
          <a:off x="14541500" y="126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111301</xdr:rowOff>
    </xdr:from>
    <xdr:ext cx="534377" cy="259045"/>
    <xdr:sp macro="" textlink="">
      <xdr:nvSpPr>
        <xdr:cNvPr id="631" name="テキスト ボックス 630"/>
        <xdr:cNvSpPr txBox="1"/>
      </xdr:nvSpPr>
      <xdr:spPr>
        <a:xfrm>
          <a:off x="14325111" y="124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167195</xdr:rowOff>
    </xdr:from>
    <xdr:to>
      <xdr:col>20</xdr:col>
      <xdr:colOff>9525</xdr:colOff>
      <xdr:row>74</xdr:row>
      <xdr:rowOff>97345</xdr:rowOff>
    </xdr:to>
    <xdr:sp macro="" textlink="">
      <xdr:nvSpPr>
        <xdr:cNvPr id="632" name="円/楕円 631"/>
        <xdr:cNvSpPr/>
      </xdr:nvSpPr>
      <xdr:spPr>
        <a:xfrm>
          <a:off x="13652500" y="126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113872</xdr:rowOff>
    </xdr:from>
    <xdr:ext cx="534377" cy="259045"/>
    <xdr:sp macro="" textlink="">
      <xdr:nvSpPr>
        <xdr:cNvPr id="633" name="テキスト ボックス 632"/>
        <xdr:cNvSpPr txBox="1"/>
      </xdr:nvSpPr>
      <xdr:spPr>
        <a:xfrm>
          <a:off x="13436111" y="124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12414</xdr:rowOff>
    </xdr:from>
    <xdr:to>
      <xdr:col>18</xdr:col>
      <xdr:colOff>492125</xdr:colOff>
      <xdr:row>74</xdr:row>
      <xdr:rowOff>114014</xdr:rowOff>
    </xdr:to>
    <xdr:sp macro="" textlink="">
      <xdr:nvSpPr>
        <xdr:cNvPr id="634" name="円/楕円 633"/>
        <xdr:cNvSpPr/>
      </xdr:nvSpPr>
      <xdr:spPr>
        <a:xfrm>
          <a:off x="12763500" y="126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130541</xdr:rowOff>
    </xdr:from>
    <xdr:ext cx="534377" cy="259045"/>
    <xdr:sp macro="" textlink="">
      <xdr:nvSpPr>
        <xdr:cNvPr id="635" name="テキスト ボックス 634"/>
        <xdr:cNvSpPr txBox="1"/>
      </xdr:nvSpPr>
      <xdr:spPr>
        <a:xfrm>
          <a:off x="12547111" y="124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97231</xdr:rowOff>
    </xdr:from>
    <xdr:to>
      <xdr:col>23</xdr:col>
      <xdr:colOff>517525</xdr:colOff>
      <xdr:row>98</xdr:row>
      <xdr:rowOff>124782</xdr:rowOff>
    </xdr:to>
    <xdr:cxnSp macro="">
      <xdr:nvCxnSpPr>
        <xdr:cNvPr id="662" name="直線コネクタ 661"/>
        <xdr:cNvCxnSpPr/>
      </xdr:nvCxnSpPr>
      <xdr:spPr>
        <a:xfrm>
          <a:off x="15481300" y="16899331"/>
          <a:ext cx="8382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93148</xdr:rowOff>
    </xdr:from>
    <xdr:to>
      <xdr:col>22</xdr:col>
      <xdr:colOff>365125</xdr:colOff>
      <xdr:row>98</xdr:row>
      <xdr:rowOff>97231</xdr:rowOff>
    </xdr:to>
    <xdr:cxnSp macro="">
      <xdr:nvCxnSpPr>
        <xdr:cNvPr id="665" name="直線コネクタ 664"/>
        <xdr:cNvCxnSpPr/>
      </xdr:nvCxnSpPr>
      <xdr:spPr>
        <a:xfrm>
          <a:off x="14592300" y="1689524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93148</xdr:rowOff>
    </xdr:from>
    <xdr:to>
      <xdr:col>21</xdr:col>
      <xdr:colOff>161925</xdr:colOff>
      <xdr:row>98</xdr:row>
      <xdr:rowOff>95613</xdr:rowOff>
    </xdr:to>
    <xdr:cxnSp macro="">
      <xdr:nvCxnSpPr>
        <xdr:cNvPr id="668" name="直線コネクタ 667"/>
        <xdr:cNvCxnSpPr/>
      </xdr:nvCxnSpPr>
      <xdr:spPr>
        <a:xfrm flipV="1">
          <a:off x="13703300" y="1689524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0" name="テキスト ボックス 669"/>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93532</xdr:rowOff>
    </xdr:from>
    <xdr:to>
      <xdr:col>19</xdr:col>
      <xdr:colOff>644525</xdr:colOff>
      <xdr:row>98</xdr:row>
      <xdr:rowOff>95613</xdr:rowOff>
    </xdr:to>
    <xdr:cxnSp macro="">
      <xdr:nvCxnSpPr>
        <xdr:cNvPr id="671" name="直線コネクタ 670"/>
        <xdr:cNvCxnSpPr/>
      </xdr:nvCxnSpPr>
      <xdr:spPr>
        <a:xfrm>
          <a:off x="12814300" y="16895632"/>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73982</xdr:rowOff>
    </xdr:from>
    <xdr:to>
      <xdr:col>23</xdr:col>
      <xdr:colOff>568325</xdr:colOff>
      <xdr:row>99</xdr:row>
      <xdr:rowOff>4132</xdr:rowOff>
    </xdr:to>
    <xdr:sp macro="" textlink="">
      <xdr:nvSpPr>
        <xdr:cNvPr id="681" name="円/楕円 680"/>
        <xdr:cNvSpPr/>
      </xdr:nvSpPr>
      <xdr:spPr>
        <a:xfrm>
          <a:off x="16268700" y="16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160359</xdr:rowOff>
    </xdr:from>
    <xdr:ext cx="469744" cy="259045"/>
    <xdr:sp macro="" textlink="">
      <xdr:nvSpPr>
        <xdr:cNvPr id="682" name="積立金該当値テキスト"/>
        <xdr:cNvSpPr txBox="1"/>
      </xdr:nvSpPr>
      <xdr:spPr>
        <a:xfrm>
          <a:off x="16370300" y="1679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46431</xdr:rowOff>
    </xdr:from>
    <xdr:to>
      <xdr:col>22</xdr:col>
      <xdr:colOff>415925</xdr:colOff>
      <xdr:row>98</xdr:row>
      <xdr:rowOff>148031</xdr:rowOff>
    </xdr:to>
    <xdr:sp macro="" textlink="">
      <xdr:nvSpPr>
        <xdr:cNvPr id="683" name="円/楕円 682"/>
        <xdr:cNvSpPr/>
      </xdr:nvSpPr>
      <xdr:spPr>
        <a:xfrm>
          <a:off x="15430500" y="16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139158</xdr:rowOff>
    </xdr:from>
    <xdr:ext cx="469744" cy="259045"/>
    <xdr:sp macro="" textlink="">
      <xdr:nvSpPr>
        <xdr:cNvPr id="684" name="テキスト ボックス 683"/>
        <xdr:cNvSpPr txBox="1"/>
      </xdr:nvSpPr>
      <xdr:spPr>
        <a:xfrm>
          <a:off x="15246427" y="169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42348</xdr:rowOff>
    </xdr:from>
    <xdr:to>
      <xdr:col>21</xdr:col>
      <xdr:colOff>212725</xdr:colOff>
      <xdr:row>98</xdr:row>
      <xdr:rowOff>143948</xdr:rowOff>
    </xdr:to>
    <xdr:sp macro="" textlink="">
      <xdr:nvSpPr>
        <xdr:cNvPr id="685" name="円/楕円 684"/>
        <xdr:cNvSpPr/>
      </xdr:nvSpPr>
      <xdr:spPr>
        <a:xfrm>
          <a:off x="14541500" y="168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160475</xdr:rowOff>
    </xdr:from>
    <xdr:ext cx="534377" cy="259045"/>
    <xdr:sp macro="" textlink="">
      <xdr:nvSpPr>
        <xdr:cNvPr id="686" name="テキスト ボックス 685"/>
        <xdr:cNvSpPr txBox="1"/>
      </xdr:nvSpPr>
      <xdr:spPr>
        <a:xfrm>
          <a:off x="14325111" y="166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44813</xdr:rowOff>
    </xdr:from>
    <xdr:to>
      <xdr:col>20</xdr:col>
      <xdr:colOff>9525</xdr:colOff>
      <xdr:row>98</xdr:row>
      <xdr:rowOff>146413</xdr:rowOff>
    </xdr:to>
    <xdr:sp macro="" textlink="">
      <xdr:nvSpPr>
        <xdr:cNvPr id="687" name="円/楕円 686"/>
        <xdr:cNvSpPr/>
      </xdr:nvSpPr>
      <xdr:spPr>
        <a:xfrm>
          <a:off x="13652500" y="168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137540</xdr:rowOff>
    </xdr:from>
    <xdr:ext cx="469744" cy="259045"/>
    <xdr:sp macro="" textlink="">
      <xdr:nvSpPr>
        <xdr:cNvPr id="688" name="テキスト ボックス 687"/>
        <xdr:cNvSpPr txBox="1"/>
      </xdr:nvSpPr>
      <xdr:spPr>
        <a:xfrm>
          <a:off x="13468427" y="169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42732</xdr:rowOff>
    </xdr:from>
    <xdr:to>
      <xdr:col>18</xdr:col>
      <xdr:colOff>492125</xdr:colOff>
      <xdr:row>98</xdr:row>
      <xdr:rowOff>144332</xdr:rowOff>
    </xdr:to>
    <xdr:sp macro="" textlink="">
      <xdr:nvSpPr>
        <xdr:cNvPr id="689" name="円/楕円 688"/>
        <xdr:cNvSpPr/>
      </xdr:nvSpPr>
      <xdr:spPr>
        <a:xfrm>
          <a:off x="12763500" y="168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160859</xdr:rowOff>
    </xdr:from>
    <xdr:ext cx="534377" cy="259045"/>
    <xdr:sp macro="" textlink="">
      <xdr:nvSpPr>
        <xdr:cNvPr id="690" name="テキスト ボックス 689"/>
        <xdr:cNvSpPr txBox="1"/>
      </xdr:nvSpPr>
      <xdr:spPr>
        <a:xfrm>
          <a:off x="12547111" y="166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2" name="直線コネクタ 72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162903</xdr:rowOff>
    </xdr:from>
    <xdr:to>
      <xdr:col>32</xdr:col>
      <xdr:colOff>187325</xdr:colOff>
      <xdr:row>56</xdr:row>
      <xdr:rowOff>41916</xdr:rowOff>
    </xdr:to>
    <xdr:cxnSp macro="">
      <xdr:nvCxnSpPr>
        <xdr:cNvPr id="772" name="直線コネクタ 771"/>
        <xdr:cNvCxnSpPr/>
      </xdr:nvCxnSpPr>
      <xdr:spPr>
        <a:xfrm flipV="1">
          <a:off x="21323300" y="9592653"/>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41916</xdr:rowOff>
    </xdr:from>
    <xdr:to>
      <xdr:col>31</xdr:col>
      <xdr:colOff>34925</xdr:colOff>
      <xdr:row>56</xdr:row>
      <xdr:rowOff>58204</xdr:rowOff>
    </xdr:to>
    <xdr:cxnSp macro="">
      <xdr:nvCxnSpPr>
        <xdr:cNvPr id="775" name="直線コネクタ 774"/>
        <xdr:cNvCxnSpPr/>
      </xdr:nvCxnSpPr>
      <xdr:spPr>
        <a:xfrm flipV="1">
          <a:off x="20434300" y="964311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7" name="テキスト ボックス 776"/>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57404</xdr:rowOff>
    </xdr:from>
    <xdr:to>
      <xdr:col>29</xdr:col>
      <xdr:colOff>517525</xdr:colOff>
      <xdr:row>56</xdr:row>
      <xdr:rowOff>58204</xdr:rowOff>
    </xdr:to>
    <xdr:cxnSp macro="">
      <xdr:nvCxnSpPr>
        <xdr:cNvPr id="778" name="直線コネクタ 777"/>
        <xdr:cNvCxnSpPr/>
      </xdr:nvCxnSpPr>
      <xdr:spPr>
        <a:xfrm>
          <a:off x="19545300" y="965860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143643</xdr:rowOff>
    </xdr:from>
    <xdr:to>
      <xdr:col>28</xdr:col>
      <xdr:colOff>314325</xdr:colOff>
      <xdr:row>56</xdr:row>
      <xdr:rowOff>57404</xdr:rowOff>
    </xdr:to>
    <xdr:cxnSp macro="">
      <xdr:nvCxnSpPr>
        <xdr:cNvPr id="781" name="直線コネクタ 780"/>
        <xdr:cNvCxnSpPr/>
      </xdr:nvCxnSpPr>
      <xdr:spPr>
        <a:xfrm>
          <a:off x="18656300" y="9401943"/>
          <a:ext cx="889000" cy="2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112103</xdr:rowOff>
    </xdr:from>
    <xdr:to>
      <xdr:col>32</xdr:col>
      <xdr:colOff>238125</xdr:colOff>
      <xdr:row>56</xdr:row>
      <xdr:rowOff>42253</xdr:rowOff>
    </xdr:to>
    <xdr:sp macro="" textlink="">
      <xdr:nvSpPr>
        <xdr:cNvPr id="791" name="円/楕円 790"/>
        <xdr:cNvSpPr/>
      </xdr:nvSpPr>
      <xdr:spPr>
        <a:xfrm>
          <a:off x="221107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134980</xdr:rowOff>
    </xdr:from>
    <xdr:ext cx="469744" cy="259045"/>
    <xdr:sp macro="" textlink="">
      <xdr:nvSpPr>
        <xdr:cNvPr id="792" name="貸付金該当値テキスト"/>
        <xdr:cNvSpPr txBox="1"/>
      </xdr:nvSpPr>
      <xdr:spPr>
        <a:xfrm>
          <a:off x="22212300" y="93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162566</xdr:rowOff>
    </xdr:from>
    <xdr:to>
      <xdr:col>31</xdr:col>
      <xdr:colOff>85725</xdr:colOff>
      <xdr:row>56</xdr:row>
      <xdr:rowOff>92716</xdr:rowOff>
    </xdr:to>
    <xdr:sp macro="" textlink="">
      <xdr:nvSpPr>
        <xdr:cNvPr id="793" name="円/楕円 792"/>
        <xdr:cNvSpPr/>
      </xdr:nvSpPr>
      <xdr:spPr>
        <a:xfrm>
          <a:off x="21272500" y="95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109243</xdr:rowOff>
    </xdr:from>
    <xdr:ext cx="469744" cy="259045"/>
    <xdr:sp macro="" textlink="">
      <xdr:nvSpPr>
        <xdr:cNvPr id="794" name="テキスト ボックス 793"/>
        <xdr:cNvSpPr txBox="1"/>
      </xdr:nvSpPr>
      <xdr:spPr>
        <a:xfrm>
          <a:off x="21088427" y="9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7404</xdr:rowOff>
    </xdr:from>
    <xdr:to>
      <xdr:col>29</xdr:col>
      <xdr:colOff>568325</xdr:colOff>
      <xdr:row>56</xdr:row>
      <xdr:rowOff>109004</xdr:rowOff>
    </xdr:to>
    <xdr:sp macro="" textlink="">
      <xdr:nvSpPr>
        <xdr:cNvPr id="795" name="円/楕円 794"/>
        <xdr:cNvSpPr/>
      </xdr:nvSpPr>
      <xdr:spPr>
        <a:xfrm>
          <a:off x="20383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100131</xdr:rowOff>
    </xdr:from>
    <xdr:ext cx="469744" cy="259045"/>
    <xdr:sp macro="" textlink="">
      <xdr:nvSpPr>
        <xdr:cNvPr id="796" name="テキスト ボックス 795"/>
        <xdr:cNvSpPr txBox="1"/>
      </xdr:nvSpPr>
      <xdr:spPr>
        <a:xfrm>
          <a:off x="20199427" y="970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6604</xdr:rowOff>
    </xdr:from>
    <xdr:to>
      <xdr:col>28</xdr:col>
      <xdr:colOff>365125</xdr:colOff>
      <xdr:row>56</xdr:row>
      <xdr:rowOff>108204</xdr:rowOff>
    </xdr:to>
    <xdr:sp macro="" textlink="">
      <xdr:nvSpPr>
        <xdr:cNvPr id="797" name="円/楕円 796"/>
        <xdr:cNvSpPr/>
      </xdr:nvSpPr>
      <xdr:spPr>
        <a:xfrm>
          <a:off x="19494500" y="96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99331</xdr:rowOff>
    </xdr:from>
    <xdr:ext cx="469744" cy="259045"/>
    <xdr:sp macro="" textlink="">
      <xdr:nvSpPr>
        <xdr:cNvPr id="798" name="テキスト ボックス 797"/>
        <xdr:cNvSpPr txBox="1"/>
      </xdr:nvSpPr>
      <xdr:spPr>
        <a:xfrm>
          <a:off x="19310427" y="9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92843</xdr:rowOff>
    </xdr:from>
    <xdr:to>
      <xdr:col>27</xdr:col>
      <xdr:colOff>161925</xdr:colOff>
      <xdr:row>55</xdr:row>
      <xdr:rowOff>22993</xdr:rowOff>
    </xdr:to>
    <xdr:sp macro="" textlink="">
      <xdr:nvSpPr>
        <xdr:cNvPr id="799" name="円/楕円 798"/>
        <xdr:cNvSpPr/>
      </xdr:nvSpPr>
      <xdr:spPr>
        <a:xfrm>
          <a:off x="18605500" y="9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39520</xdr:rowOff>
    </xdr:from>
    <xdr:ext cx="469744" cy="259045"/>
    <xdr:sp macro="" textlink="">
      <xdr:nvSpPr>
        <xdr:cNvPr id="800" name="テキスト ボックス 799"/>
        <xdr:cNvSpPr txBox="1"/>
      </xdr:nvSpPr>
      <xdr:spPr>
        <a:xfrm>
          <a:off x="18421427" y="9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25209</xdr:rowOff>
    </xdr:from>
    <xdr:to>
      <xdr:col>32</xdr:col>
      <xdr:colOff>187325</xdr:colOff>
      <xdr:row>75</xdr:row>
      <xdr:rowOff>61709</xdr:rowOff>
    </xdr:to>
    <xdr:cxnSp macro="">
      <xdr:nvCxnSpPr>
        <xdr:cNvPr id="830" name="直線コネクタ 829"/>
        <xdr:cNvCxnSpPr/>
      </xdr:nvCxnSpPr>
      <xdr:spPr>
        <a:xfrm>
          <a:off x="21323300" y="12883959"/>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8484</xdr:rowOff>
    </xdr:from>
    <xdr:to>
      <xdr:col>31</xdr:col>
      <xdr:colOff>34925</xdr:colOff>
      <xdr:row>75</xdr:row>
      <xdr:rowOff>25209</xdr:rowOff>
    </xdr:to>
    <xdr:cxnSp macro="">
      <xdr:nvCxnSpPr>
        <xdr:cNvPr id="833" name="直線コネクタ 832"/>
        <xdr:cNvCxnSpPr/>
      </xdr:nvCxnSpPr>
      <xdr:spPr>
        <a:xfrm>
          <a:off x="20434300" y="1286723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8484</xdr:rowOff>
    </xdr:from>
    <xdr:to>
      <xdr:col>29</xdr:col>
      <xdr:colOff>517525</xdr:colOff>
      <xdr:row>75</xdr:row>
      <xdr:rowOff>101981</xdr:rowOff>
    </xdr:to>
    <xdr:cxnSp macro="">
      <xdr:nvCxnSpPr>
        <xdr:cNvPr id="836" name="直線コネクタ 835"/>
        <xdr:cNvCxnSpPr/>
      </xdr:nvCxnSpPr>
      <xdr:spPr>
        <a:xfrm flipV="1">
          <a:off x="19545300" y="1286723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101981</xdr:rowOff>
    </xdr:from>
    <xdr:to>
      <xdr:col>28</xdr:col>
      <xdr:colOff>314325</xdr:colOff>
      <xdr:row>75</xdr:row>
      <xdr:rowOff>131375</xdr:rowOff>
    </xdr:to>
    <xdr:cxnSp macro="">
      <xdr:nvCxnSpPr>
        <xdr:cNvPr id="839" name="直線コネクタ 838"/>
        <xdr:cNvCxnSpPr/>
      </xdr:nvCxnSpPr>
      <xdr:spPr>
        <a:xfrm flipV="1">
          <a:off x="18656300" y="12960731"/>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10909</xdr:rowOff>
    </xdr:from>
    <xdr:to>
      <xdr:col>32</xdr:col>
      <xdr:colOff>238125</xdr:colOff>
      <xdr:row>75</xdr:row>
      <xdr:rowOff>112509</xdr:rowOff>
    </xdr:to>
    <xdr:sp macro="" textlink="">
      <xdr:nvSpPr>
        <xdr:cNvPr id="849" name="円/楕円 848"/>
        <xdr:cNvSpPr/>
      </xdr:nvSpPr>
      <xdr:spPr>
        <a:xfrm>
          <a:off x="22110700" y="12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33786</xdr:rowOff>
    </xdr:from>
    <xdr:ext cx="534377" cy="259045"/>
    <xdr:sp macro="" textlink="">
      <xdr:nvSpPr>
        <xdr:cNvPr id="850" name="繰出金該当値テキスト"/>
        <xdr:cNvSpPr txBox="1"/>
      </xdr:nvSpPr>
      <xdr:spPr>
        <a:xfrm>
          <a:off x="22212300" y="12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145859</xdr:rowOff>
    </xdr:from>
    <xdr:to>
      <xdr:col>31</xdr:col>
      <xdr:colOff>85725</xdr:colOff>
      <xdr:row>75</xdr:row>
      <xdr:rowOff>76009</xdr:rowOff>
    </xdr:to>
    <xdr:sp macro="" textlink="">
      <xdr:nvSpPr>
        <xdr:cNvPr id="851" name="円/楕円 850"/>
        <xdr:cNvSpPr/>
      </xdr:nvSpPr>
      <xdr:spPr>
        <a:xfrm>
          <a:off x="21272500" y="12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92536</xdr:rowOff>
    </xdr:from>
    <xdr:ext cx="534377" cy="259045"/>
    <xdr:sp macro="" textlink="">
      <xdr:nvSpPr>
        <xdr:cNvPr id="852" name="テキスト ボックス 851"/>
        <xdr:cNvSpPr txBox="1"/>
      </xdr:nvSpPr>
      <xdr:spPr>
        <a:xfrm>
          <a:off x="21056111" y="126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129134</xdr:rowOff>
    </xdr:from>
    <xdr:to>
      <xdr:col>29</xdr:col>
      <xdr:colOff>568325</xdr:colOff>
      <xdr:row>75</xdr:row>
      <xdr:rowOff>59284</xdr:rowOff>
    </xdr:to>
    <xdr:sp macro="" textlink="">
      <xdr:nvSpPr>
        <xdr:cNvPr id="853" name="円/楕円 852"/>
        <xdr:cNvSpPr/>
      </xdr:nvSpPr>
      <xdr:spPr>
        <a:xfrm>
          <a:off x="203835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75811</xdr:rowOff>
    </xdr:from>
    <xdr:ext cx="534377" cy="259045"/>
    <xdr:sp macro="" textlink="">
      <xdr:nvSpPr>
        <xdr:cNvPr id="854" name="テキスト ボックス 853"/>
        <xdr:cNvSpPr txBox="1"/>
      </xdr:nvSpPr>
      <xdr:spPr>
        <a:xfrm>
          <a:off x="20167111" y="12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51181</xdr:rowOff>
    </xdr:from>
    <xdr:to>
      <xdr:col>28</xdr:col>
      <xdr:colOff>365125</xdr:colOff>
      <xdr:row>75</xdr:row>
      <xdr:rowOff>152781</xdr:rowOff>
    </xdr:to>
    <xdr:sp macro="" textlink="">
      <xdr:nvSpPr>
        <xdr:cNvPr id="855" name="円/楕円 854"/>
        <xdr:cNvSpPr/>
      </xdr:nvSpPr>
      <xdr:spPr>
        <a:xfrm>
          <a:off x="19494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169308</xdr:rowOff>
    </xdr:from>
    <xdr:ext cx="534377" cy="259045"/>
    <xdr:sp macro="" textlink="">
      <xdr:nvSpPr>
        <xdr:cNvPr id="856" name="テキスト ボックス 855"/>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80575</xdr:rowOff>
    </xdr:from>
    <xdr:to>
      <xdr:col>27</xdr:col>
      <xdr:colOff>161925</xdr:colOff>
      <xdr:row>76</xdr:row>
      <xdr:rowOff>10725</xdr:rowOff>
    </xdr:to>
    <xdr:sp macro="" textlink="">
      <xdr:nvSpPr>
        <xdr:cNvPr id="857" name="円/楕円 856"/>
        <xdr:cNvSpPr/>
      </xdr:nvSpPr>
      <xdr:spPr>
        <a:xfrm>
          <a:off x="18605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27252</xdr:rowOff>
    </xdr:from>
    <xdr:ext cx="534377" cy="259045"/>
    <xdr:sp macro="" textlink="">
      <xdr:nvSpPr>
        <xdr:cNvPr id="858" name="テキスト ボックス 857"/>
        <xdr:cNvSpPr txBox="1"/>
      </xdr:nvSpPr>
      <xdr:spPr>
        <a:xfrm>
          <a:off x="18389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・繰出金については類似団体と比較して、高くなっている。前年度と比較すると、国民健康保険、介護保険、公共下水道の各事業で減少し、総額でも</a:t>
          </a:r>
          <a:r>
            <a:rPr kumimoji="1" lang="en-US" altLang="ja-JP" sz="1300">
              <a:latin typeface="ＭＳ Ｐゴシック"/>
            </a:rPr>
            <a:t>3.9</a:t>
          </a:r>
          <a:r>
            <a:rPr kumimoji="1" lang="ja-JP" altLang="en-US" sz="1300">
              <a:latin typeface="ＭＳ Ｐゴシック"/>
            </a:rPr>
            <a:t>％減少しているが、決算額の構成のうち公共下水道事業会計への繰出金が引き続き</a:t>
          </a:r>
          <a:r>
            <a:rPr kumimoji="1" lang="en-US" altLang="ja-JP" sz="1300">
              <a:latin typeface="ＭＳ Ｐゴシック"/>
            </a:rPr>
            <a:t>25</a:t>
          </a:r>
          <a:r>
            <a:rPr kumimoji="1" lang="ja-JP" altLang="en-US" sz="1300">
              <a:latin typeface="ＭＳ Ｐゴシック"/>
            </a:rPr>
            <a:t>％以上を占めているがそれが繰越金の額を高めに推移させている要因と思われる。</a:t>
          </a:r>
          <a:endParaRPr kumimoji="1" lang="en-US" altLang="ja-JP" sz="1300">
            <a:latin typeface="ＭＳ Ｐゴシック"/>
          </a:endParaRPr>
        </a:p>
        <a:p>
          <a:r>
            <a:rPr kumimoji="1" lang="ja-JP" altLang="en-US" sz="1300">
              <a:latin typeface="ＭＳ Ｐゴシック"/>
            </a:rPr>
            <a:t>・人件費については昨年度と比較して、退職手当等が増加したため、類似団体と比較して徐々に開きができている。定員管理の適正化につとめ、地域住民に理解を得られるような給与水準となるように努める。</a:t>
          </a:r>
          <a:endParaRPr kumimoji="1" lang="en-US" altLang="ja-JP" sz="1300">
            <a:latin typeface="ＭＳ Ｐゴシック"/>
          </a:endParaRPr>
        </a:p>
        <a:p>
          <a:r>
            <a:rPr kumimoji="1" lang="ja-JP" altLang="en-US" sz="1300">
              <a:latin typeface="ＭＳ Ｐゴシック"/>
            </a:rPr>
            <a:t>・普通建設事業費については、マイントピア別子の改修事業や総合文化施設建設事業が終了したことに伴い、事業費が減額となったが</a:t>
          </a:r>
          <a:r>
            <a:rPr kumimoji="1" lang="en-US" altLang="ja-JP" sz="1300">
              <a:latin typeface="ＭＳ Ｐゴシック"/>
            </a:rPr>
            <a:t>(</a:t>
          </a:r>
          <a:r>
            <a:rPr kumimoji="1" lang="ja-JP" altLang="en-US" sz="1300">
              <a:latin typeface="ＭＳ Ｐゴシック"/>
            </a:rPr>
            <a:t>事業費総額では</a:t>
          </a:r>
          <a:r>
            <a:rPr kumimoji="1" lang="en-US" altLang="ja-JP" sz="1300">
              <a:latin typeface="ＭＳ Ｐゴシック"/>
            </a:rPr>
            <a:t>579,247</a:t>
          </a:r>
          <a:r>
            <a:rPr kumimoji="1" lang="ja-JP" altLang="en-US" sz="1300">
              <a:latin typeface="ＭＳ Ｐゴシック"/>
            </a:rPr>
            <a:t>千円、約</a:t>
          </a:r>
          <a:r>
            <a:rPr kumimoji="1" lang="en-US" altLang="ja-JP" sz="1300">
              <a:latin typeface="ＭＳ Ｐゴシック"/>
            </a:rPr>
            <a:t>8.7</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、清掃センター改修事業、小学校大規模改修事業、公営住宅建替推進事業などの施設の更新に着手したため、普通建設事業費</a:t>
          </a:r>
          <a:r>
            <a:rPr kumimoji="1" lang="en-US" altLang="ja-JP" sz="1300">
              <a:latin typeface="ＭＳ Ｐゴシック"/>
            </a:rPr>
            <a:t>(</a:t>
          </a:r>
          <a:r>
            <a:rPr kumimoji="1" lang="ja-JP" altLang="en-US" sz="1300">
              <a:latin typeface="ＭＳ Ｐゴシック"/>
            </a:rPr>
            <a:t>うち更新整備</a:t>
          </a:r>
          <a:r>
            <a:rPr kumimoji="1" lang="en-US" altLang="ja-JP" sz="1300">
              <a:latin typeface="ＭＳ Ｐゴシック"/>
            </a:rPr>
            <a:t>)</a:t>
          </a:r>
          <a:r>
            <a:rPr kumimoji="1" lang="ja-JP" altLang="en-US" sz="1300">
              <a:latin typeface="ＭＳ Ｐゴシック"/>
            </a:rPr>
            <a:t>は上昇している。更新整備については公共施設の老朽化が進んできているため、今後も費用の増大が見込まれるが、公共施設の統廃合等を進めながら計画的な更新整備を行うように努める。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78740</xdr:rowOff>
    </xdr:from>
    <xdr:to>
      <xdr:col>6</xdr:col>
      <xdr:colOff>511175</xdr:colOff>
      <xdr:row>32</xdr:row>
      <xdr:rowOff>15603</xdr:rowOff>
    </xdr:to>
    <xdr:cxnSp macro="">
      <xdr:nvCxnSpPr>
        <xdr:cNvPr id="63" name="直線コネクタ 62"/>
        <xdr:cNvCxnSpPr/>
      </xdr:nvCxnSpPr>
      <xdr:spPr>
        <a:xfrm>
          <a:off x="3797300" y="5222240"/>
          <a:ext cx="8382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78740</xdr:rowOff>
    </xdr:from>
    <xdr:to>
      <xdr:col>5</xdr:col>
      <xdr:colOff>358775</xdr:colOff>
      <xdr:row>30</xdr:row>
      <xdr:rowOff>158206</xdr:rowOff>
    </xdr:to>
    <xdr:cxnSp macro="">
      <xdr:nvCxnSpPr>
        <xdr:cNvPr id="66" name="直線コネクタ 65"/>
        <xdr:cNvCxnSpPr/>
      </xdr:nvCxnSpPr>
      <xdr:spPr>
        <a:xfrm flipV="1">
          <a:off x="2908300" y="522224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158206</xdr:rowOff>
    </xdr:from>
    <xdr:to>
      <xdr:col>4</xdr:col>
      <xdr:colOff>155575</xdr:colOff>
      <xdr:row>31</xdr:row>
      <xdr:rowOff>122827</xdr:rowOff>
    </xdr:to>
    <xdr:cxnSp macro="">
      <xdr:nvCxnSpPr>
        <xdr:cNvPr id="69" name="直線コネクタ 68"/>
        <xdr:cNvCxnSpPr/>
      </xdr:nvCxnSpPr>
      <xdr:spPr>
        <a:xfrm flipV="1">
          <a:off x="2019300" y="5301706"/>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53158</xdr:rowOff>
    </xdr:from>
    <xdr:to>
      <xdr:col>2</xdr:col>
      <xdr:colOff>638175</xdr:colOff>
      <xdr:row>31</xdr:row>
      <xdr:rowOff>122827</xdr:rowOff>
    </xdr:to>
    <xdr:cxnSp macro="">
      <xdr:nvCxnSpPr>
        <xdr:cNvPr id="72" name="直線コネクタ 71"/>
        <xdr:cNvCxnSpPr/>
      </xdr:nvCxnSpPr>
      <xdr:spPr>
        <a:xfrm>
          <a:off x="1130300" y="5368108"/>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136253</xdr:rowOff>
    </xdr:from>
    <xdr:to>
      <xdr:col>6</xdr:col>
      <xdr:colOff>561975</xdr:colOff>
      <xdr:row>32</xdr:row>
      <xdr:rowOff>66403</xdr:rowOff>
    </xdr:to>
    <xdr:sp macro="" textlink="">
      <xdr:nvSpPr>
        <xdr:cNvPr id="82" name="円/楕円 81"/>
        <xdr:cNvSpPr/>
      </xdr:nvSpPr>
      <xdr:spPr>
        <a:xfrm>
          <a:off x="4584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159130</xdr:rowOff>
    </xdr:from>
    <xdr:ext cx="469744" cy="259045"/>
    <xdr:sp macro="" textlink="">
      <xdr:nvSpPr>
        <xdr:cNvPr id="83" name="議会費該当値テキスト"/>
        <xdr:cNvSpPr txBox="1"/>
      </xdr:nvSpPr>
      <xdr:spPr>
        <a:xfrm>
          <a:off x="4686300" y="53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27940</xdr:rowOff>
    </xdr:from>
    <xdr:to>
      <xdr:col>5</xdr:col>
      <xdr:colOff>409575</xdr:colOff>
      <xdr:row>30</xdr:row>
      <xdr:rowOff>129540</xdr:rowOff>
    </xdr:to>
    <xdr:sp macro="" textlink="">
      <xdr:nvSpPr>
        <xdr:cNvPr id="84" name="円/楕円 83"/>
        <xdr:cNvSpPr/>
      </xdr:nvSpPr>
      <xdr:spPr>
        <a:xfrm>
          <a:off x="3746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146067</xdr:rowOff>
    </xdr:from>
    <xdr:ext cx="469744" cy="259045"/>
    <xdr:sp macro="" textlink="">
      <xdr:nvSpPr>
        <xdr:cNvPr id="85" name="テキスト ボックス 84"/>
        <xdr:cNvSpPr txBox="1"/>
      </xdr:nvSpPr>
      <xdr:spPr>
        <a:xfrm>
          <a:off x="3562427"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107406</xdr:rowOff>
    </xdr:from>
    <xdr:to>
      <xdr:col>4</xdr:col>
      <xdr:colOff>206375</xdr:colOff>
      <xdr:row>31</xdr:row>
      <xdr:rowOff>37556</xdr:rowOff>
    </xdr:to>
    <xdr:sp macro="" textlink="">
      <xdr:nvSpPr>
        <xdr:cNvPr id="86" name="円/楕円 85"/>
        <xdr:cNvSpPr/>
      </xdr:nvSpPr>
      <xdr:spPr>
        <a:xfrm>
          <a:off x="2857500" y="5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54083</xdr:rowOff>
    </xdr:from>
    <xdr:ext cx="469744" cy="259045"/>
    <xdr:sp macro="" textlink="">
      <xdr:nvSpPr>
        <xdr:cNvPr id="87" name="テキスト ボックス 86"/>
        <xdr:cNvSpPr txBox="1"/>
      </xdr:nvSpPr>
      <xdr:spPr>
        <a:xfrm>
          <a:off x="2673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72027</xdr:rowOff>
    </xdr:from>
    <xdr:to>
      <xdr:col>3</xdr:col>
      <xdr:colOff>3175</xdr:colOff>
      <xdr:row>32</xdr:row>
      <xdr:rowOff>2177</xdr:rowOff>
    </xdr:to>
    <xdr:sp macro="" textlink="">
      <xdr:nvSpPr>
        <xdr:cNvPr id="88" name="円/楕円 87"/>
        <xdr:cNvSpPr/>
      </xdr:nvSpPr>
      <xdr:spPr>
        <a:xfrm>
          <a:off x="1968500" y="5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18704</xdr:rowOff>
    </xdr:from>
    <xdr:ext cx="469744" cy="259045"/>
    <xdr:sp macro="" textlink="">
      <xdr:nvSpPr>
        <xdr:cNvPr id="89" name="テキスト ボックス 88"/>
        <xdr:cNvSpPr txBox="1"/>
      </xdr:nvSpPr>
      <xdr:spPr>
        <a:xfrm>
          <a:off x="1784427" y="51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2358</xdr:rowOff>
    </xdr:from>
    <xdr:to>
      <xdr:col>1</xdr:col>
      <xdr:colOff>485775</xdr:colOff>
      <xdr:row>31</xdr:row>
      <xdr:rowOff>103958</xdr:rowOff>
    </xdr:to>
    <xdr:sp macro="" textlink="">
      <xdr:nvSpPr>
        <xdr:cNvPr id="90" name="円/楕円 89"/>
        <xdr:cNvSpPr/>
      </xdr:nvSpPr>
      <xdr:spPr>
        <a:xfrm>
          <a:off x="1079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120485</xdr:rowOff>
    </xdr:from>
    <xdr:ext cx="469744" cy="259045"/>
    <xdr:sp macro="" textlink="">
      <xdr:nvSpPr>
        <xdr:cNvPr id="91" name="テキスト ボックス 90"/>
        <xdr:cNvSpPr txBox="1"/>
      </xdr:nvSpPr>
      <xdr:spPr>
        <a:xfrm>
          <a:off x="895427"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117681</xdr:rowOff>
    </xdr:from>
    <xdr:to>
      <xdr:col>6</xdr:col>
      <xdr:colOff>511175</xdr:colOff>
      <xdr:row>57</xdr:row>
      <xdr:rowOff>147706</xdr:rowOff>
    </xdr:to>
    <xdr:cxnSp macro="">
      <xdr:nvCxnSpPr>
        <xdr:cNvPr id="118" name="直線コネクタ 117"/>
        <xdr:cNvCxnSpPr/>
      </xdr:nvCxnSpPr>
      <xdr:spPr>
        <a:xfrm>
          <a:off x="3797300" y="9890331"/>
          <a:ext cx="8382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117681</xdr:rowOff>
    </xdr:from>
    <xdr:to>
      <xdr:col>5</xdr:col>
      <xdr:colOff>358775</xdr:colOff>
      <xdr:row>57</xdr:row>
      <xdr:rowOff>126853</xdr:rowOff>
    </xdr:to>
    <xdr:cxnSp macro="">
      <xdr:nvCxnSpPr>
        <xdr:cNvPr id="121" name="直線コネクタ 120"/>
        <xdr:cNvCxnSpPr/>
      </xdr:nvCxnSpPr>
      <xdr:spPr>
        <a:xfrm flipV="1">
          <a:off x="2908300" y="9890331"/>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126853</xdr:rowOff>
    </xdr:from>
    <xdr:to>
      <xdr:col>4</xdr:col>
      <xdr:colOff>155575</xdr:colOff>
      <xdr:row>57</xdr:row>
      <xdr:rowOff>128718</xdr:rowOff>
    </xdr:to>
    <xdr:cxnSp macro="">
      <xdr:nvCxnSpPr>
        <xdr:cNvPr id="124" name="直線コネクタ 123"/>
        <xdr:cNvCxnSpPr/>
      </xdr:nvCxnSpPr>
      <xdr:spPr>
        <a:xfrm flipV="1">
          <a:off x="2019300" y="9899503"/>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128718</xdr:rowOff>
    </xdr:from>
    <xdr:to>
      <xdr:col>2</xdr:col>
      <xdr:colOff>638175</xdr:colOff>
      <xdr:row>57</xdr:row>
      <xdr:rowOff>130766</xdr:rowOff>
    </xdr:to>
    <xdr:cxnSp macro="">
      <xdr:nvCxnSpPr>
        <xdr:cNvPr id="127" name="直線コネクタ 126"/>
        <xdr:cNvCxnSpPr/>
      </xdr:nvCxnSpPr>
      <xdr:spPr>
        <a:xfrm flipV="1">
          <a:off x="1130300" y="99013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96906</xdr:rowOff>
    </xdr:from>
    <xdr:to>
      <xdr:col>6</xdr:col>
      <xdr:colOff>561975</xdr:colOff>
      <xdr:row>58</xdr:row>
      <xdr:rowOff>27056</xdr:rowOff>
    </xdr:to>
    <xdr:sp macro="" textlink="">
      <xdr:nvSpPr>
        <xdr:cNvPr id="137" name="円/楕円 136"/>
        <xdr:cNvSpPr/>
      </xdr:nvSpPr>
      <xdr:spPr>
        <a:xfrm>
          <a:off x="45847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11833</xdr:rowOff>
    </xdr:from>
    <xdr:ext cx="534377" cy="259045"/>
    <xdr:sp macro="" textlink="">
      <xdr:nvSpPr>
        <xdr:cNvPr id="138" name="総務費該当値テキスト"/>
        <xdr:cNvSpPr txBox="1"/>
      </xdr:nvSpPr>
      <xdr:spPr>
        <a:xfrm>
          <a:off x="4686300" y="9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66881</xdr:rowOff>
    </xdr:from>
    <xdr:to>
      <xdr:col>5</xdr:col>
      <xdr:colOff>409575</xdr:colOff>
      <xdr:row>57</xdr:row>
      <xdr:rowOff>168481</xdr:rowOff>
    </xdr:to>
    <xdr:sp macro="" textlink="">
      <xdr:nvSpPr>
        <xdr:cNvPr id="139" name="円/楕円 138"/>
        <xdr:cNvSpPr/>
      </xdr:nvSpPr>
      <xdr:spPr>
        <a:xfrm>
          <a:off x="3746500" y="98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159608</xdr:rowOff>
    </xdr:from>
    <xdr:ext cx="534377" cy="259045"/>
    <xdr:sp macro="" textlink="">
      <xdr:nvSpPr>
        <xdr:cNvPr id="140" name="テキスト ボックス 139"/>
        <xdr:cNvSpPr txBox="1"/>
      </xdr:nvSpPr>
      <xdr:spPr>
        <a:xfrm>
          <a:off x="3530111" y="99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76053</xdr:rowOff>
    </xdr:from>
    <xdr:to>
      <xdr:col>4</xdr:col>
      <xdr:colOff>206375</xdr:colOff>
      <xdr:row>58</xdr:row>
      <xdr:rowOff>6203</xdr:rowOff>
    </xdr:to>
    <xdr:sp macro="" textlink="">
      <xdr:nvSpPr>
        <xdr:cNvPr id="141" name="円/楕円 140"/>
        <xdr:cNvSpPr/>
      </xdr:nvSpPr>
      <xdr:spPr>
        <a:xfrm>
          <a:off x="2857500" y="98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168780</xdr:rowOff>
    </xdr:from>
    <xdr:ext cx="534377" cy="259045"/>
    <xdr:sp macro="" textlink="">
      <xdr:nvSpPr>
        <xdr:cNvPr id="142" name="テキスト ボックス 141"/>
        <xdr:cNvSpPr txBox="1"/>
      </xdr:nvSpPr>
      <xdr:spPr>
        <a:xfrm>
          <a:off x="2641111" y="99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77918</xdr:rowOff>
    </xdr:from>
    <xdr:to>
      <xdr:col>3</xdr:col>
      <xdr:colOff>3175</xdr:colOff>
      <xdr:row>58</xdr:row>
      <xdr:rowOff>8068</xdr:rowOff>
    </xdr:to>
    <xdr:sp macro="" textlink="">
      <xdr:nvSpPr>
        <xdr:cNvPr id="143" name="円/楕円 142"/>
        <xdr:cNvSpPr/>
      </xdr:nvSpPr>
      <xdr:spPr>
        <a:xfrm>
          <a:off x="1968500" y="98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170645</xdr:rowOff>
    </xdr:from>
    <xdr:ext cx="534377" cy="259045"/>
    <xdr:sp macro="" textlink="">
      <xdr:nvSpPr>
        <xdr:cNvPr id="144" name="テキスト ボックス 143"/>
        <xdr:cNvSpPr txBox="1"/>
      </xdr:nvSpPr>
      <xdr:spPr>
        <a:xfrm>
          <a:off x="1752111" y="99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79966</xdr:rowOff>
    </xdr:from>
    <xdr:to>
      <xdr:col>1</xdr:col>
      <xdr:colOff>485775</xdr:colOff>
      <xdr:row>58</xdr:row>
      <xdr:rowOff>10116</xdr:rowOff>
    </xdr:to>
    <xdr:sp macro="" textlink="">
      <xdr:nvSpPr>
        <xdr:cNvPr id="145" name="円/楕円 144"/>
        <xdr:cNvSpPr/>
      </xdr:nvSpPr>
      <xdr:spPr>
        <a:xfrm>
          <a:off x="1079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1243</xdr:rowOff>
    </xdr:from>
    <xdr:ext cx="534377" cy="259045"/>
    <xdr:sp macro="" textlink="">
      <xdr:nvSpPr>
        <xdr:cNvPr id="146" name="テキスト ボックス 145"/>
        <xdr:cNvSpPr txBox="1"/>
      </xdr:nvSpPr>
      <xdr:spPr>
        <a:xfrm>
          <a:off x="863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156902</xdr:rowOff>
    </xdr:from>
    <xdr:to>
      <xdr:col>6</xdr:col>
      <xdr:colOff>511175</xdr:colOff>
      <xdr:row>74</xdr:row>
      <xdr:rowOff>40754</xdr:rowOff>
    </xdr:to>
    <xdr:cxnSp macro="">
      <xdr:nvCxnSpPr>
        <xdr:cNvPr id="176" name="直線コネクタ 175"/>
        <xdr:cNvCxnSpPr/>
      </xdr:nvCxnSpPr>
      <xdr:spPr>
        <a:xfrm flipV="1">
          <a:off x="3797300" y="12501302"/>
          <a:ext cx="838200" cy="2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44</xdr:rowOff>
    </xdr:from>
    <xdr:to>
      <xdr:col>5</xdr:col>
      <xdr:colOff>358775</xdr:colOff>
      <xdr:row>74</xdr:row>
      <xdr:rowOff>40754</xdr:rowOff>
    </xdr:to>
    <xdr:cxnSp macro="">
      <xdr:nvCxnSpPr>
        <xdr:cNvPr id="179" name="直線コネクタ 178"/>
        <xdr:cNvCxnSpPr/>
      </xdr:nvCxnSpPr>
      <xdr:spPr>
        <a:xfrm>
          <a:off x="2908300" y="12687344"/>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44</xdr:rowOff>
    </xdr:from>
    <xdr:to>
      <xdr:col>4</xdr:col>
      <xdr:colOff>155575</xdr:colOff>
      <xdr:row>75</xdr:row>
      <xdr:rowOff>30163</xdr:rowOff>
    </xdr:to>
    <xdr:cxnSp macro="">
      <xdr:nvCxnSpPr>
        <xdr:cNvPr id="182" name="直線コネクタ 181"/>
        <xdr:cNvCxnSpPr/>
      </xdr:nvCxnSpPr>
      <xdr:spPr>
        <a:xfrm flipV="1">
          <a:off x="2019300" y="12687344"/>
          <a:ext cx="889000" cy="2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145815</xdr:rowOff>
    </xdr:from>
    <xdr:to>
      <xdr:col>2</xdr:col>
      <xdr:colOff>638175</xdr:colOff>
      <xdr:row>75</xdr:row>
      <xdr:rowOff>30163</xdr:rowOff>
    </xdr:to>
    <xdr:cxnSp macro="">
      <xdr:nvCxnSpPr>
        <xdr:cNvPr id="185" name="直線コネクタ 184"/>
        <xdr:cNvCxnSpPr/>
      </xdr:nvCxnSpPr>
      <xdr:spPr>
        <a:xfrm>
          <a:off x="1130300" y="12833115"/>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106102</xdr:rowOff>
    </xdr:from>
    <xdr:to>
      <xdr:col>6</xdr:col>
      <xdr:colOff>561975</xdr:colOff>
      <xdr:row>73</xdr:row>
      <xdr:rowOff>36252</xdr:rowOff>
    </xdr:to>
    <xdr:sp macro="" textlink="">
      <xdr:nvSpPr>
        <xdr:cNvPr id="195" name="円/楕円 194"/>
        <xdr:cNvSpPr/>
      </xdr:nvSpPr>
      <xdr:spPr>
        <a:xfrm>
          <a:off x="45847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128979</xdr:rowOff>
    </xdr:from>
    <xdr:ext cx="599010" cy="259045"/>
    <xdr:sp macro="" textlink="">
      <xdr:nvSpPr>
        <xdr:cNvPr id="196" name="民生費該当値テキスト"/>
        <xdr:cNvSpPr txBox="1"/>
      </xdr:nvSpPr>
      <xdr:spPr>
        <a:xfrm>
          <a:off x="4686300" y="1230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157,097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161404</xdr:rowOff>
    </xdr:from>
    <xdr:to>
      <xdr:col>5</xdr:col>
      <xdr:colOff>409575</xdr:colOff>
      <xdr:row>74</xdr:row>
      <xdr:rowOff>91554</xdr:rowOff>
    </xdr:to>
    <xdr:sp macro="" textlink="">
      <xdr:nvSpPr>
        <xdr:cNvPr id="197" name="円/楕円 196"/>
        <xdr:cNvSpPr/>
      </xdr:nvSpPr>
      <xdr:spPr>
        <a:xfrm>
          <a:off x="3746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108081</xdr:rowOff>
    </xdr:from>
    <xdr:ext cx="599010" cy="259045"/>
    <xdr:sp macro="" textlink="">
      <xdr:nvSpPr>
        <xdr:cNvPr id="198" name="テキスト ボックス 197"/>
        <xdr:cNvSpPr txBox="1"/>
      </xdr:nvSpPr>
      <xdr:spPr>
        <a:xfrm>
          <a:off x="3497794" y="124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145,194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120694</xdr:rowOff>
    </xdr:from>
    <xdr:to>
      <xdr:col>4</xdr:col>
      <xdr:colOff>206375</xdr:colOff>
      <xdr:row>74</xdr:row>
      <xdr:rowOff>50844</xdr:rowOff>
    </xdr:to>
    <xdr:sp macro="" textlink="">
      <xdr:nvSpPr>
        <xdr:cNvPr id="199" name="円/楕円 198"/>
        <xdr:cNvSpPr/>
      </xdr:nvSpPr>
      <xdr:spPr>
        <a:xfrm>
          <a:off x="2857500" y="126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67371</xdr:rowOff>
    </xdr:from>
    <xdr:ext cx="599010" cy="259045"/>
    <xdr:sp macro="" textlink="">
      <xdr:nvSpPr>
        <xdr:cNvPr id="200" name="テキスト ボックス 199"/>
        <xdr:cNvSpPr txBox="1"/>
      </xdr:nvSpPr>
      <xdr:spPr>
        <a:xfrm>
          <a:off x="2608794" y="124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150813</xdr:rowOff>
    </xdr:from>
    <xdr:to>
      <xdr:col>3</xdr:col>
      <xdr:colOff>3175</xdr:colOff>
      <xdr:row>75</xdr:row>
      <xdr:rowOff>80963</xdr:rowOff>
    </xdr:to>
    <xdr:sp macro="" textlink="">
      <xdr:nvSpPr>
        <xdr:cNvPr id="201" name="円/楕円 200"/>
        <xdr:cNvSpPr/>
      </xdr:nvSpPr>
      <xdr:spPr>
        <a:xfrm>
          <a:off x="1968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97490</xdr:rowOff>
    </xdr:from>
    <xdr:ext cx="599010" cy="259045"/>
    <xdr:sp macro="" textlink="">
      <xdr:nvSpPr>
        <xdr:cNvPr id="202" name="テキスト ボックス 201"/>
        <xdr:cNvSpPr txBox="1"/>
      </xdr:nvSpPr>
      <xdr:spPr>
        <a:xfrm>
          <a:off x="1719794"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95015</xdr:rowOff>
    </xdr:from>
    <xdr:to>
      <xdr:col>1</xdr:col>
      <xdr:colOff>485775</xdr:colOff>
      <xdr:row>75</xdr:row>
      <xdr:rowOff>25165</xdr:rowOff>
    </xdr:to>
    <xdr:sp macro="" textlink="">
      <xdr:nvSpPr>
        <xdr:cNvPr id="203" name="円/楕円 202"/>
        <xdr:cNvSpPr/>
      </xdr:nvSpPr>
      <xdr:spPr>
        <a:xfrm>
          <a:off x="1079500" y="127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41692</xdr:rowOff>
    </xdr:from>
    <xdr:ext cx="599010" cy="259045"/>
    <xdr:sp macro="" textlink="">
      <xdr:nvSpPr>
        <xdr:cNvPr id="204" name="テキスト ボックス 203"/>
        <xdr:cNvSpPr txBox="1"/>
      </xdr:nvSpPr>
      <xdr:spPr>
        <a:xfrm>
          <a:off x="830794" y="1255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105677</xdr:rowOff>
    </xdr:from>
    <xdr:to>
      <xdr:col>6</xdr:col>
      <xdr:colOff>511175</xdr:colOff>
      <xdr:row>97</xdr:row>
      <xdr:rowOff>57062</xdr:rowOff>
    </xdr:to>
    <xdr:cxnSp macro="">
      <xdr:nvCxnSpPr>
        <xdr:cNvPr id="234" name="直線コネクタ 233"/>
        <xdr:cNvCxnSpPr/>
      </xdr:nvCxnSpPr>
      <xdr:spPr>
        <a:xfrm flipV="1">
          <a:off x="3797300" y="16564877"/>
          <a:ext cx="838200" cy="1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57062</xdr:rowOff>
    </xdr:from>
    <xdr:to>
      <xdr:col>5</xdr:col>
      <xdr:colOff>358775</xdr:colOff>
      <xdr:row>97</xdr:row>
      <xdr:rowOff>133908</xdr:rowOff>
    </xdr:to>
    <xdr:cxnSp macro="">
      <xdr:nvCxnSpPr>
        <xdr:cNvPr id="237" name="直線コネクタ 236"/>
        <xdr:cNvCxnSpPr/>
      </xdr:nvCxnSpPr>
      <xdr:spPr>
        <a:xfrm flipV="1">
          <a:off x="2908300" y="16687712"/>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129184</xdr:rowOff>
    </xdr:from>
    <xdr:to>
      <xdr:col>4</xdr:col>
      <xdr:colOff>155575</xdr:colOff>
      <xdr:row>97</xdr:row>
      <xdr:rowOff>133908</xdr:rowOff>
    </xdr:to>
    <xdr:cxnSp macro="">
      <xdr:nvCxnSpPr>
        <xdr:cNvPr id="240" name="直線コネクタ 239"/>
        <xdr:cNvCxnSpPr/>
      </xdr:nvCxnSpPr>
      <xdr:spPr>
        <a:xfrm>
          <a:off x="2019300" y="167598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129184</xdr:rowOff>
    </xdr:from>
    <xdr:to>
      <xdr:col>2</xdr:col>
      <xdr:colOff>638175</xdr:colOff>
      <xdr:row>97</xdr:row>
      <xdr:rowOff>147701</xdr:rowOff>
    </xdr:to>
    <xdr:cxnSp macro="">
      <xdr:nvCxnSpPr>
        <xdr:cNvPr id="243" name="直線コネクタ 242"/>
        <xdr:cNvCxnSpPr/>
      </xdr:nvCxnSpPr>
      <xdr:spPr>
        <a:xfrm flipV="1">
          <a:off x="1130300" y="1675983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54877</xdr:rowOff>
    </xdr:from>
    <xdr:to>
      <xdr:col>6</xdr:col>
      <xdr:colOff>561975</xdr:colOff>
      <xdr:row>96</xdr:row>
      <xdr:rowOff>156477</xdr:rowOff>
    </xdr:to>
    <xdr:sp macro="" textlink="">
      <xdr:nvSpPr>
        <xdr:cNvPr id="253" name="円/楕円 252"/>
        <xdr:cNvSpPr/>
      </xdr:nvSpPr>
      <xdr:spPr>
        <a:xfrm>
          <a:off x="4584700" y="165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33304</xdr:rowOff>
    </xdr:from>
    <xdr:ext cx="534377" cy="259045"/>
    <xdr:sp macro="" textlink="">
      <xdr:nvSpPr>
        <xdr:cNvPr id="254" name="衛生費該当値テキスト"/>
        <xdr:cNvSpPr txBox="1"/>
      </xdr:nvSpPr>
      <xdr:spPr>
        <a:xfrm>
          <a:off x="4686300"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6262</xdr:rowOff>
    </xdr:from>
    <xdr:to>
      <xdr:col>5</xdr:col>
      <xdr:colOff>409575</xdr:colOff>
      <xdr:row>97</xdr:row>
      <xdr:rowOff>107862</xdr:rowOff>
    </xdr:to>
    <xdr:sp macro="" textlink="">
      <xdr:nvSpPr>
        <xdr:cNvPr id="255" name="円/楕円 254"/>
        <xdr:cNvSpPr/>
      </xdr:nvSpPr>
      <xdr:spPr>
        <a:xfrm>
          <a:off x="37465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98989</xdr:rowOff>
    </xdr:from>
    <xdr:ext cx="534377" cy="259045"/>
    <xdr:sp macro="" textlink="">
      <xdr:nvSpPr>
        <xdr:cNvPr id="256" name="テキスト ボックス 255"/>
        <xdr:cNvSpPr txBox="1"/>
      </xdr:nvSpPr>
      <xdr:spPr>
        <a:xfrm>
          <a:off x="3530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83108</xdr:rowOff>
    </xdr:from>
    <xdr:to>
      <xdr:col>4</xdr:col>
      <xdr:colOff>206375</xdr:colOff>
      <xdr:row>98</xdr:row>
      <xdr:rowOff>13258</xdr:rowOff>
    </xdr:to>
    <xdr:sp macro="" textlink="">
      <xdr:nvSpPr>
        <xdr:cNvPr id="257" name="円/楕円 256"/>
        <xdr:cNvSpPr/>
      </xdr:nvSpPr>
      <xdr:spPr>
        <a:xfrm>
          <a:off x="2857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4385</xdr:rowOff>
    </xdr:from>
    <xdr:ext cx="534377" cy="259045"/>
    <xdr:sp macro="" textlink="">
      <xdr:nvSpPr>
        <xdr:cNvPr id="258" name="テキスト ボックス 257"/>
        <xdr:cNvSpPr txBox="1"/>
      </xdr:nvSpPr>
      <xdr:spPr>
        <a:xfrm>
          <a:off x="2641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78384</xdr:rowOff>
    </xdr:from>
    <xdr:to>
      <xdr:col>3</xdr:col>
      <xdr:colOff>3175</xdr:colOff>
      <xdr:row>98</xdr:row>
      <xdr:rowOff>8534</xdr:rowOff>
    </xdr:to>
    <xdr:sp macro="" textlink="">
      <xdr:nvSpPr>
        <xdr:cNvPr id="259" name="円/楕円 258"/>
        <xdr:cNvSpPr/>
      </xdr:nvSpPr>
      <xdr:spPr>
        <a:xfrm>
          <a:off x="196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171111</xdr:rowOff>
    </xdr:from>
    <xdr:ext cx="534377" cy="259045"/>
    <xdr:sp macro="" textlink="">
      <xdr:nvSpPr>
        <xdr:cNvPr id="260" name="テキスト ボックス 259"/>
        <xdr:cNvSpPr txBox="1"/>
      </xdr:nvSpPr>
      <xdr:spPr>
        <a:xfrm>
          <a:off x="1752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96901</xdr:rowOff>
    </xdr:from>
    <xdr:to>
      <xdr:col>1</xdr:col>
      <xdr:colOff>485775</xdr:colOff>
      <xdr:row>98</xdr:row>
      <xdr:rowOff>27051</xdr:rowOff>
    </xdr:to>
    <xdr:sp macro="" textlink="">
      <xdr:nvSpPr>
        <xdr:cNvPr id="261" name="円/楕円 260"/>
        <xdr:cNvSpPr/>
      </xdr:nvSpPr>
      <xdr:spPr>
        <a:xfrm>
          <a:off x="1079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18178</xdr:rowOff>
    </xdr:from>
    <xdr:ext cx="534377" cy="259045"/>
    <xdr:sp macro="" textlink="">
      <xdr:nvSpPr>
        <xdr:cNvPr id="262" name="テキスト ボックス 261"/>
        <xdr:cNvSpPr txBox="1"/>
      </xdr:nvSpPr>
      <xdr:spPr>
        <a:xfrm>
          <a:off x="863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155168</xdr:rowOff>
    </xdr:from>
    <xdr:to>
      <xdr:col>15</xdr:col>
      <xdr:colOff>180975</xdr:colOff>
      <xdr:row>37</xdr:row>
      <xdr:rowOff>158521</xdr:rowOff>
    </xdr:to>
    <xdr:cxnSp macro="">
      <xdr:nvCxnSpPr>
        <xdr:cNvPr id="291" name="直線コネクタ 290"/>
        <xdr:cNvCxnSpPr/>
      </xdr:nvCxnSpPr>
      <xdr:spPr>
        <a:xfrm>
          <a:off x="9639300" y="649881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2"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155168</xdr:rowOff>
    </xdr:from>
    <xdr:to>
      <xdr:col>14</xdr:col>
      <xdr:colOff>28575</xdr:colOff>
      <xdr:row>38</xdr:row>
      <xdr:rowOff>5207</xdr:rowOff>
    </xdr:to>
    <xdr:cxnSp macro="">
      <xdr:nvCxnSpPr>
        <xdr:cNvPr id="294" name="直線コネクタ 293"/>
        <xdr:cNvCxnSpPr/>
      </xdr:nvCxnSpPr>
      <xdr:spPr>
        <a:xfrm flipV="1">
          <a:off x="8750300" y="649881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6" name="テキスト ボックス 295"/>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38</xdr:row>
      <xdr:rowOff>8712</xdr:rowOff>
    </xdr:to>
    <xdr:cxnSp macro="">
      <xdr:nvCxnSpPr>
        <xdr:cNvPr id="297" name="直線コネクタ 296"/>
        <xdr:cNvCxnSpPr/>
      </xdr:nvCxnSpPr>
      <xdr:spPr>
        <a:xfrm flipV="1">
          <a:off x="7861300" y="65203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299" name="テキスト ボックス 298"/>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147168</xdr:rowOff>
    </xdr:from>
    <xdr:to>
      <xdr:col>11</xdr:col>
      <xdr:colOff>307975</xdr:colOff>
      <xdr:row>38</xdr:row>
      <xdr:rowOff>8712</xdr:rowOff>
    </xdr:to>
    <xdr:cxnSp macro="">
      <xdr:nvCxnSpPr>
        <xdr:cNvPr id="300" name="直線コネクタ 299"/>
        <xdr:cNvCxnSpPr/>
      </xdr:nvCxnSpPr>
      <xdr:spPr>
        <a:xfrm>
          <a:off x="6972300" y="6490818"/>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2" name="テキスト ボックス 301"/>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4" name="テキスト ボックス 303"/>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107721</xdr:rowOff>
    </xdr:from>
    <xdr:to>
      <xdr:col>15</xdr:col>
      <xdr:colOff>231775</xdr:colOff>
      <xdr:row>38</xdr:row>
      <xdr:rowOff>37871</xdr:rowOff>
    </xdr:to>
    <xdr:sp macro="" textlink="">
      <xdr:nvSpPr>
        <xdr:cNvPr id="310" name="円/楕円 309"/>
        <xdr:cNvSpPr/>
      </xdr:nvSpPr>
      <xdr:spPr>
        <a:xfrm>
          <a:off x="10426700" y="64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130598</xdr:rowOff>
    </xdr:from>
    <xdr:ext cx="469744" cy="259045"/>
    <xdr:sp macro="" textlink="">
      <xdr:nvSpPr>
        <xdr:cNvPr id="311" name="労働費該当値テキスト"/>
        <xdr:cNvSpPr txBox="1"/>
      </xdr:nvSpPr>
      <xdr:spPr>
        <a:xfrm>
          <a:off x="10528300" y="63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104368</xdr:rowOff>
    </xdr:from>
    <xdr:to>
      <xdr:col>14</xdr:col>
      <xdr:colOff>79375</xdr:colOff>
      <xdr:row>38</xdr:row>
      <xdr:rowOff>34519</xdr:rowOff>
    </xdr:to>
    <xdr:sp macro="" textlink="">
      <xdr:nvSpPr>
        <xdr:cNvPr id="312" name="円/楕円 311"/>
        <xdr:cNvSpPr/>
      </xdr:nvSpPr>
      <xdr:spPr>
        <a:xfrm>
          <a:off x="9588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51045</xdr:rowOff>
    </xdr:from>
    <xdr:ext cx="469744" cy="259045"/>
    <xdr:sp macro="" textlink="">
      <xdr:nvSpPr>
        <xdr:cNvPr id="313" name="テキスト ボックス 312"/>
        <xdr:cNvSpPr txBox="1"/>
      </xdr:nvSpPr>
      <xdr:spPr>
        <a:xfrm>
          <a:off x="9404427" y="62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4" name="円/楕円 313"/>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72534</xdr:rowOff>
    </xdr:from>
    <xdr:ext cx="469744" cy="259045"/>
    <xdr:sp macro="" textlink="">
      <xdr:nvSpPr>
        <xdr:cNvPr id="315" name="テキスト ボックス 314"/>
        <xdr:cNvSpPr txBox="1"/>
      </xdr:nvSpPr>
      <xdr:spPr>
        <a:xfrm>
          <a:off x="8515427" y="62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129362</xdr:rowOff>
    </xdr:from>
    <xdr:to>
      <xdr:col>11</xdr:col>
      <xdr:colOff>358775</xdr:colOff>
      <xdr:row>38</xdr:row>
      <xdr:rowOff>59513</xdr:rowOff>
    </xdr:to>
    <xdr:sp macro="" textlink="">
      <xdr:nvSpPr>
        <xdr:cNvPr id="316" name="円/楕円 315"/>
        <xdr:cNvSpPr/>
      </xdr:nvSpPr>
      <xdr:spPr>
        <a:xfrm>
          <a:off x="7810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76039</xdr:rowOff>
    </xdr:from>
    <xdr:ext cx="469744" cy="259045"/>
    <xdr:sp macro="" textlink="">
      <xdr:nvSpPr>
        <xdr:cNvPr id="317" name="テキスト ボックス 316"/>
        <xdr:cNvSpPr txBox="1"/>
      </xdr:nvSpPr>
      <xdr:spPr>
        <a:xfrm>
          <a:off x="7626427" y="62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96368</xdr:rowOff>
    </xdr:from>
    <xdr:to>
      <xdr:col>10</xdr:col>
      <xdr:colOff>155575</xdr:colOff>
      <xdr:row>38</xdr:row>
      <xdr:rowOff>26518</xdr:rowOff>
    </xdr:to>
    <xdr:sp macro="" textlink="">
      <xdr:nvSpPr>
        <xdr:cNvPr id="318" name="円/楕円 317"/>
        <xdr:cNvSpPr/>
      </xdr:nvSpPr>
      <xdr:spPr>
        <a:xfrm>
          <a:off x="6921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43045</xdr:rowOff>
    </xdr:from>
    <xdr:ext cx="469744" cy="259045"/>
    <xdr:sp macro="" textlink="">
      <xdr:nvSpPr>
        <xdr:cNvPr id="319" name="テキスト ボックス 318"/>
        <xdr:cNvSpPr txBox="1"/>
      </xdr:nvSpPr>
      <xdr:spPr>
        <a:xfrm>
          <a:off x="6737427"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34468</xdr:rowOff>
    </xdr:from>
    <xdr:to>
      <xdr:col>15</xdr:col>
      <xdr:colOff>180975</xdr:colOff>
      <xdr:row>58</xdr:row>
      <xdr:rowOff>42507</xdr:rowOff>
    </xdr:to>
    <xdr:cxnSp macro="">
      <xdr:nvCxnSpPr>
        <xdr:cNvPr id="348" name="直線コネクタ 347"/>
        <xdr:cNvCxnSpPr/>
      </xdr:nvCxnSpPr>
      <xdr:spPr>
        <a:xfrm flipV="1">
          <a:off x="9639300" y="9978568"/>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155931</xdr:rowOff>
    </xdr:from>
    <xdr:to>
      <xdr:col>14</xdr:col>
      <xdr:colOff>28575</xdr:colOff>
      <xdr:row>58</xdr:row>
      <xdr:rowOff>42507</xdr:rowOff>
    </xdr:to>
    <xdr:cxnSp macro="">
      <xdr:nvCxnSpPr>
        <xdr:cNvPr id="351" name="直線コネクタ 350"/>
        <xdr:cNvCxnSpPr/>
      </xdr:nvCxnSpPr>
      <xdr:spPr>
        <a:xfrm>
          <a:off x="8750300" y="9928581"/>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155931</xdr:rowOff>
    </xdr:from>
    <xdr:to>
      <xdr:col>12</xdr:col>
      <xdr:colOff>511175</xdr:colOff>
      <xdr:row>58</xdr:row>
      <xdr:rowOff>48489</xdr:rowOff>
    </xdr:to>
    <xdr:cxnSp macro="">
      <xdr:nvCxnSpPr>
        <xdr:cNvPr id="354" name="直線コネクタ 353"/>
        <xdr:cNvCxnSpPr/>
      </xdr:nvCxnSpPr>
      <xdr:spPr>
        <a:xfrm flipV="1">
          <a:off x="7861300" y="992858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48489</xdr:rowOff>
    </xdr:from>
    <xdr:to>
      <xdr:col>11</xdr:col>
      <xdr:colOff>307975</xdr:colOff>
      <xdr:row>58</xdr:row>
      <xdr:rowOff>51118</xdr:rowOff>
    </xdr:to>
    <xdr:cxnSp macro="">
      <xdr:nvCxnSpPr>
        <xdr:cNvPr id="357" name="直線コネクタ 356"/>
        <xdr:cNvCxnSpPr/>
      </xdr:nvCxnSpPr>
      <xdr:spPr>
        <a:xfrm flipV="1">
          <a:off x="6972300" y="999258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155118</xdr:rowOff>
    </xdr:from>
    <xdr:to>
      <xdr:col>15</xdr:col>
      <xdr:colOff>231775</xdr:colOff>
      <xdr:row>58</xdr:row>
      <xdr:rowOff>85268</xdr:rowOff>
    </xdr:to>
    <xdr:sp macro="" textlink="">
      <xdr:nvSpPr>
        <xdr:cNvPr id="367" name="円/楕円 366"/>
        <xdr:cNvSpPr/>
      </xdr:nvSpPr>
      <xdr:spPr>
        <a:xfrm>
          <a:off x="104267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133545</xdr:rowOff>
    </xdr:from>
    <xdr:ext cx="469744" cy="259045"/>
    <xdr:sp macro="" textlink="">
      <xdr:nvSpPr>
        <xdr:cNvPr id="368" name="農林水産業費該当値テキスト"/>
        <xdr:cNvSpPr txBox="1"/>
      </xdr:nvSpPr>
      <xdr:spPr>
        <a:xfrm>
          <a:off x="10528300" y="99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163157</xdr:rowOff>
    </xdr:from>
    <xdr:to>
      <xdr:col>14</xdr:col>
      <xdr:colOff>79375</xdr:colOff>
      <xdr:row>58</xdr:row>
      <xdr:rowOff>93307</xdr:rowOff>
    </xdr:to>
    <xdr:sp macro="" textlink="">
      <xdr:nvSpPr>
        <xdr:cNvPr id="369" name="円/楕円 368"/>
        <xdr:cNvSpPr/>
      </xdr:nvSpPr>
      <xdr:spPr>
        <a:xfrm>
          <a:off x="95885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84434</xdr:rowOff>
    </xdr:from>
    <xdr:ext cx="469744" cy="259045"/>
    <xdr:sp macro="" textlink="">
      <xdr:nvSpPr>
        <xdr:cNvPr id="370" name="テキスト ボックス 369"/>
        <xdr:cNvSpPr txBox="1"/>
      </xdr:nvSpPr>
      <xdr:spPr>
        <a:xfrm>
          <a:off x="9404427" y="100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105131</xdr:rowOff>
    </xdr:from>
    <xdr:to>
      <xdr:col>12</xdr:col>
      <xdr:colOff>561975</xdr:colOff>
      <xdr:row>58</xdr:row>
      <xdr:rowOff>35281</xdr:rowOff>
    </xdr:to>
    <xdr:sp macro="" textlink="">
      <xdr:nvSpPr>
        <xdr:cNvPr id="371" name="円/楕円 370"/>
        <xdr:cNvSpPr/>
      </xdr:nvSpPr>
      <xdr:spPr>
        <a:xfrm>
          <a:off x="8699500" y="98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26408</xdr:rowOff>
    </xdr:from>
    <xdr:ext cx="469744" cy="259045"/>
    <xdr:sp macro="" textlink="">
      <xdr:nvSpPr>
        <xdr:cNvPr id="372" name="テキスト ボックス 371"/>
        <xdr:cNvSpPr txBox="1"/>
      </xdr:nvSpPr>
      <xdr:spPr>
        <a:xfrm>
          <a:off x="8515427" y="9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169139</xdr:rowOff>
    </xdr:from>
    <xdr:to>
      <xdr:col>11</xdr:col>
      <xdr:colOff>358775</xdr:colOff>
      <xdr:row>58</xdr:row>
      <xdr:rowOff>99289</xdr:rowOff>
    </xdr:to>
    <xdr:sp macro="" textlink="">
      <xdr:nvSpPr>
        <xdr:cNvPr id="373" name="円/楕円 372"/>
        <xdr:cNvSpPr/>
      </xdr:nvSpPr>
      <xdr:spPr>
        <a:xfrm>
          <a:off x="7810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90416</xdr:rowOff>
    </xdr:from>
    <xdr:ext cx="469744" cy="259045"/>
    <xdr:sp macro="" textlink="">
      <xdr:nvSpPr>
        <xdr:cNvPr id="374" name="テキスト ボックス 373"/>
        <xdr:cNvSpPr txBox="1"/>
      </xdr:nvSpPr>
      <xdr:spPr>
        <a:xfrm>
          <a:off x="7626427"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318</xdr:rowOff>
    </xdr:from>
    <xdr:to>
      <xdr:col>10</xdr:col>
      <xdr:colOff>155575</xdr:colOff>
      <xdr:row>58</xdr:row>
      <xdr:rowOff>101918</xdr:rowOff>
    </xdr:to>
    <xdr:sp macro="" textlink="">
      <xdr:nvSpPr>
        <xdr:cNvPr id="375" name="円/楕円 374"/>
        <xdr:cNvSpPr/>
      </xdr:nvSpPr>
      <xdr:spPr>
        <a:xfrm>
          <a:off x="6921500" y="99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93045</xdr:rowOff>
    </xdr:from>
    <xdr:ext cx="469744" cy="259045"/>
    <xdr:sp macro="" textlink="">
      <xdr:nvSpPr>
        <xdr:cNvPr id="376" name="テキスト ボックス 375"/>
        <xdr:cNvSpPr txBox="1"/>
      </xdr:nvSpPr>
      <xdr:spPr>
        <a:xfrm>
          <a:off x="6737427" y="100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1854</xdr:rowOff>
    </xdr:from>
    <xdr:to>
      <xdr:col>15</xdr:col>
      <xdr:colOff>180975</xdr:colOff>
      <xdr:row>75</xdr:row>
      <xdr:rowOff>135403</xdr:rowOff>
    </xdr:to>
    <xdr:cxnSp macro="">
      <xdr:nvCxnSpPr>
        <xdr:cNvPr id="403" name="直線コネクタ 402"/>
        <xdr:cNvCxnSpPr/>
      </xdr:nvCxnSpPr>
      <xdr:spPr>
        <a:xfrm>
          <a:off x="9639300" y="12517704"/>
          <a:ext cx="838200" cy="4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1854</xdr:rowOff>
    </xdr:from>
    <xdr:to>
      <xdr:col>14</xdr:col>
      <xdr:colOff>28575</xdr:colOff>
      <xdr:row>75</xdr:row>
      <xdr:rowOff>150307</xdr:rowOff>
    </xdr:to>
    <xdr:cxnSp macro="">
      <xdr:nvCxnSpPr>
        <xdr:cNvPr id="406" name="直線コネクタ 405"/>
        <xdr:cNvCxnSpPr/>
      </xdr:nvCxnSpPr>
      <xdr:spPr>
        <a:xfrm flipV="1">
          <a:off x="8750300" y="12517704"/>
          <a:ext cx="8890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150307</xdr:rowOff>
    </xdr:from>
    <xdr:to>
      <xdr:col>12</xdr:col>
      <xdr:colOff>511175</xdr:colOff>
      <xdr:row>76</xdr:row>
      <xdr:rowOff>64948</xdr:rowOff>
    </xdr:to>
    <xdr:cxnSp macro="">
      <xdr:nvCxnSpPr>
        <xdr:cNvPr id="409" name="直線コネクタ 408"/>
        <xdr:cNvCxnSpPr/>
      </xdr:nvCxnSpPr>
      <xdr:spPr>
        <a:xfrm flipV="1">
          <a:off x="7861300" y="1300905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94300</xdr:rowOff>
    </xdr:from>
    <xdr:to>
      <xdr:col>11</xdr:col>
      <xdr:colOff>307975</xdr:colOff>
      <xdr:row>76</xdr:row>
      <xdr:rowOff>64948</xdr:rowOff>
    </xdr:to>
    <xdr:cxnSp macro="">
      <xdr:nvCxnSpPr>
        <xdr:cNvPr id="412" name="直線コネクタ 411"/>
        <xdr:cNvCxnSpPr/>
      </xdr:nvCxnSpPr>
      <xdr:spPr>
        <a:xfrm>
          <a:off x="6972300" y="12781600"/>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84603</xdr:rowOff>
    </xdr:from>
    <xdr:to>
      <xdr:col>15</xdr:col>
      <xdr:colOff>231775</xdr:colOff>
      <xdr:row>76</xdr:row>
      <xdr:rowOff>14753</xdr:rowOff>
    </xdr:to>
    <xdr:sp macro="" textlink="">
      <xdr:nvSpPr>
        <xdr:cNvPr id="422" name="円/楕円 421"/>
        <xdr:cNvSpPr/>
      </xdr:nvSpPr>
      <xdr:spPr>
        <a:xfrm>
          <a:off x="104267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107480</xdr:rowOff>
    </xdr:from>
    <xdr:ext cx="534377" cy="259045"/>
    <xdr:sp macro="" textlink="">
      <xdr:nvSpPr>
        <xdr:cNvPr id="423" name="商工費該当値テキスト"/>
        <xdr:cNvSpPr txBox="1"/>
      </xdr:nvSpPr>
      <xdr:spPr>
        <a:xfrm>
          <a:off x="10528300" y="127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122504</xdr:rowOff>
    </xdr:from>
    <xdr:to>
      <xdr:col>14</xdr:col>
      <xdr:colOff>79375</xdr:colOff>
      <xdr:row>73</xdr:row>
      <xdr:rowOff>52654</xdr:rowOff>
    </xdr:to>
    <xdr:sp macro="" textlink="">
      <xdr:nvSpPr>
        <xdr:cNvPr id="424" name="円/楕円 423"/>
        <xdr:cNvSpPr/>
      </xdr:nvSpPr>
      <xdr:spPr>
        <a:xfrm>
          <a:off x="95885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69181</xdr:rowOff>
    </xdr:from>
    <xdr:ext cx="534377" cy="259045"/>
    <xdr:sp macro="" textlink="">
      <xdr:nvSpPr>
        <xdr:cNvPr id="425" name="テキスト ボックス 424"/>
        <xdr:cNvSpPr txBox="1"/>
      </xdr:nvSpPr>
      <xdr:spPr>
        <a:xfrm>
          <a:off x="9372111" y="12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99507</xdr:rowOff>
    </xdr:from>
    <xdr:to>
      <xdr:col>12</xdr:col>
      <xdr:colOff>561975</xdr:colOff>
      <xdr:row>76</xdr:row>
      <xdr:rowOff>29657</xdr:rowOff>
    </xdr:to>
    <xdr:sp macro="" textlink="">
      <xdr:nvSpPr>
        <xdr:cNvPr id="426" name="円/楕円 425"/>
        <xdr:cNvSpPr/>
      </xdr:nvSpPr>
      <xdr:spPr>
        <a:xfrm>
          <a:off x="8699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46184</xdr:rowOff>
    </xdr:from>
    <xdr:ext cx="534377" cy="259045"/>
    <xdr:sp macro="" textlink="">
      <xdr:nvSpPr>
        <xdr:cNvPr id="427" name="テキスト ボックス 426"/>
        <xdr:cNvSpPr txBox="1"/>
      </xdr:nvSpPr>
      <xdr:spPr>
        <a:xfrm>
          <a:off x="8483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14148</xdr:rowOff>
    </xdr:from>
    <xdr:to>
      <xdr:col>11</xdr:col>
      <xdr:colOff>358775</xdr:colOff>
      <xdr:row>76</xdr:row>
      <xdr:rowOff>115748</xdr:rowOff>
    </xdr:to>
    <xdr:sp macro="" textlink="">
      <xdr:nvSpPr>
        <xdr:cNvPr id="428" name="円/楕円 427"/>
        <xdr:cNvSpPr/>
      </xdr:nvSpPr>
      <xdr:spPr>
        <a:xfrm>
          <a:off x="7810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132275</xdr:rowOff>
    </xdr:from>
    <xdr:ext cx="469744" cy="259045"/>
    <xdr:sp macro="" textlink="">
      <xdr:nvSpPr>
        <xdr:cNvPr id="429" name="テキスト ボックス 428"/>
        <xdr:cNvSpPr txBox="1"/>
      </xdr:nvSpPr>
      <xdr:spPr>
        <a:xfrm>
          <a:off x="7626427" y="128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43500</xdr:rowOff>
    </xdr:from>
    <xdr:to>
      <xdr:col>10</xdr:col>
      <xdr:colOff>155575</xdr:colOff>
      <xdr:row>74</xdr:row>
      <xdr:rowOff>145100</xdr:rowOff>
    </xdr:to>
    <xdr:sp macro="" textlink="">
      <xdr:nvSpPr>
        <xdr:cNvPr id="430" name="円/楕円 429"/>
        <xdr:cNvSpPr/>
      </xdr:nvSpPr>
      <xdr:spPr>
        <a:xfrm>
          <a:off x="6921500" y="127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161627</xdr:rowOff>
    </xdr:from>
    <xdr:ext cx="534377" cy="259045"/>
    <xdr:sp macro="" textlink="">
      <xdr:nvSpPr>
        <xdr:cNvPr id="431" name="テキスト ボックス 430"/>
        <xdr:cNvSpPr txBox="1"/>
      </xdr:nvSpPr>
      <xdr:spPr>
        <a:xfrm>
          <a:off x="6705111" y="125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45430</xdr:rowOff>
    </xdr:from>
    <xdr:to>
      <xdr:col>15</xdr:col>
      <xdr:colOff>180975</xdr:colOff>
      <xdr:row>98</xdr:row>
      <xdr:rowOff>50710</xdr:rowOff>
    </xdr:to>
    <xdr:cxnSp macro="">
      <xdr:nvCxnSpPr>
        <xdr:cNvPr id="458" name="直線コネクタ 457"/>
        <xdr:cNvCxnSpPr/>
      </xdr:nvCxnSpPr>
      <xdr:spPr>
        <a:xfrm flipV="1">
          <a:off x="9639300" y="16847530"/>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43363</xdr:rowOff>
    </xdr:from>
    <xdr:to>
      <xdr:col>14</xdr:col>
      <xdr:colOff>28575</xdr:colOff>
      <xdr:row>98</xdr:row>
      <xdr:rowOff>50710</xdr:rowOff>
    </xdr:to>
    <xdr:cxnSp macro="">
      <xdr:nvCxnSpPr>
        <xdr:cNvPr id="461" name="直線コネクタ 460"/>
        <xdr:cNvCxnSpPr/>
      </xdr:nvCxnSpPr>
      <xdr:spPr>
        <a:xfrm>
          <a:off x="8750300" y="16845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33319</xdr:rowOff>
    </xdr:from>
    <xdr:to>
      <xdr:col>12</xdr:col>
      <xdr:colOff>511175</xdr:colOff>
      <xdr:row>98</xdr:row>
      <xdr:rowOff>43363</xdr:rowOff>
    </xdr:to>
    <xdr:cxnSp macro="">
      <xdr:nvCxnSpPr>
        <xdr:cNvPr id="464" name="直線コネクタ 463"/>
        <xdr:cNvCxnSpPr/>
      </xdr:nvCxnSpPr>
      <xdr:spPr>
        <a:xfrm>
          <a:off x="7861300" y="16835419"/>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33319</xdr:rowOff>
    </xdr:from>
    <xdr:to>
      <xdr:col>11</xdr:col>
      <xdr:colOff>307975</xdr:colOff>
      <xdr:row>98</xdr:row>
      <xdr:rowOff>49439</xdr:rowOff>
    </xdr:to>
    <xdr:cxnSp macro="">
      <xdr:nvCxnSpPr>
        <xdr:cNvPr id="467" name="直線コネクタ 466"/>
        <xdr:cNvCxnSpPr/>
      </xdr:nvCxnSpPr>
      <xdr:spPr>
        <a:xfrm flipV="1">
          <a:off x="6972300" y="16835419"/>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166080</xdr:rowOff>
    </xdr:from>
    <xdr:to>
      <xdr:col>15</xdr:col>
      <xdr:colOff>231775</xdr:colOff>
      <xdr:row>98</xdr:row>
      <xdr:rowOff>96230</xdr:rowOff>
    </xdr:to>
    <xdr:sp macro="" textlink="">
      <xdr:nvSpPr>
        <xdr:cNvPr id="477" name="円/楕円 476"/>
        <xdr:cNvSpPr/>
      </xdr:nvSpPr>
      <xdr:spPr>
        <a:xfrm>
          <a:off x="104267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171360</xdr:rowOff>
    </xdr:from>
    <xdr:to>
      <xdr:col>14</xdr:col>
      <xdr:colOff>79375</xdr:colOff>
      <xdr:row>98</xdr:row>
      <xdr:rowOff>101510</xdr:rowOff>
    </xdr:to>
    <xdr:sp macro="" textlink="">
      <xdr:nvSpPr>
        <xdr:cNvPr id="479" name="円/楕円 478"/>
        <xdr:cNvSpPr/>
      </xdr:nvSpPr>
      <xdr:spPr>
        <a:xfrm>
          <a:off x="9588500" y="168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92637</xdr:rowOff>
    </xdr:from>
    <xdr:ext cx="534377" cy="259045"/>
    <xdr:sp macro="" textlink="">
      <xdr:nvSpPr>
        <xdr:cNvPr id="480" name="テキスト ボックス 479"/>
        <xdr:cNvSpPr txBox="1"/>
      </xdr:nvSpPr>
      <xdr:spPr>
        <a:xfrm>
          <a:off x="9372111" y="168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164013</xdr:rowOff>
    </xdr:from>
    <xdr:to>
      <xdr:col>12</xdr:col>
      <xdr:colOff>561975</xdr:colOff>
      <xdr:row>98</xdr:row>
      <xdr:rowOff>94163</xdr:rowOff>
    </xdr:to>
    <xdr:sp macro="" textlink="">
      <xdr:nvSpPr>
        <xdr:cNvPr id="481" name="円/楕円 480"/>
        <xdr:cNvSpPr/>
      </xdr:nvSpPr>
      <xdr:spPr>
        <a:xfrm>
          <a:off x="8699500" y="16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110690</xdr:rowOff>
    </xdr:from>
    <xdr:ext cx="534377" cy="259045"/>
    <xdr:sp macro="" textlink="">
      <xdr:nvSpPr>
        <xdr:cNvPr id="482" name="テキスト ボックス 481"/>
        <xdr:cNvSpPr txBox="1"/>
      </xdr:nvSpPr>
      <xdr:spPr>
        <a:xfrm>
          <a:off x="8483111" y="1656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153969</xdr:rowOff>
    </xdr:from>
    <xdr:to>
      <xdr:col>11</xdr:col>
      <xdr:colOff>358775</xdr:colOff>
      <xdr:row>98</xdr:row>
      <xdr:rowOff>84119</xdr:rowOff>
    </xdr:to>
    <xdr:sp macro="" textlink="">
      <xdr:nvSpPr>
        <xdr:cNvPr id="483" name="円/楕円 482"/>
        <xdr:cNvSpPr/>
      </xdr:nvSpPr>
      <xdr:spPr>
        <a:xfrm>
          <a:off x="7810500" y="167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100646</xdr:rowOff>
    </xdr:from>
    <xdr:ext cx="534377" cy="259045"/>
    <xdr:sp macro="" textlink="">
      <xdr:nvSpPr>
        <xdr:cNvPr id="484" name="テキスト ボックス 483"/>
        <xdr:cNvSpPr txBox="1"/>
      </xdr:nvSpPr>
      <xdr:spPr>
        <a:xfrm>
          <a:off x="7594111" y="165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170089</xdr:rowOff>
    </xdr:from>
    <xdr:to>
      <xdr:col>10</xdr:col>
      <xdr:colOff>155575</xdr:colOff>
      <xdr:row>98</xdr:row>
      <xdr:rowOff>100239</xdr:rowOff>
    </xdr:to>
    <xdr:sp macro="" textlink="">
      <xdr:nvSpPr>
        <xdr:cNvPr id="485" name="円/楕円 484"/>
        <xdr:cNvSpPr/>
      </xdr:nvSpPr>
      <xdr:spPr>
        <a:xfrm>
          <a:off x="6921500" y="168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91366</xdr:rowOff>
    </xdr:from>
    <xdr:ext cx="534377" cy="259045"/>
    <xdr:sp macro="" textlink="">
      <xdr:nvSpPr>
        <xdr:cNvPr id="486" name="テキスト ボックス 485"/>
        <xdr:cNvSpPr txBox="1"/>
      </xdr:nvSpPr>
      <xdr:spPr>
        <a:xfrm>
          <a:off x="6705111" y="168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152684</xdr:rowOff>
    </xdr:from>
    <xdr:to>
      <xdr:col>23</xdr:col>
      <xdr:colOff>517525</xdr:colOff>
      <xdr:row>36</xdr:row>
      <xdr:rowOff>119126</xdr:rowOff>
    </xdr:to>
    <xdr:cxnSp macro="">
      <xdr:nvCxnSpPr>
        <xdr:cNvPr id="514" name="直線コネクタ 513"/>
        <xdr:cNvCxnSpPr/>
      </xdr:nvCxnSpPr>
      <xdr:spPr>
        <a:xfrm flipV="1">
          <a:off x="15481300" y="6153434"/>
          <a:ext cx="8382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97546</xdr:rowOff>
    </xdr:from>
    <xdr:to>
      <xdr:col>22</xdr:col>
      <xdr:colOff>365125</xdr:colOff>
      <xdr:row>36</xdr:row>
      <xdr:rowOff>119126</xdr:rowOff>
    </xdr:to>
    <xdr:cxnSp macro="">
      <xdr:nvCxnSpPr>
        <xdr:cNvPr id="517" name="直線コネクタ 516"/>
        <xdr:cNvCxnSpPr/>
      </xdr:nvCxnSpPr>
      <xdr:spPr>
        <a:xfrm>
          <a:off x="14592300" y="6098296"/>
          <a:ext cx="889000" cy="19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97546</xdr:rowOff>
    </xdr:from>
    <xdr:to>
      <xdr:col>21</xdr:col>
      <xdr:colOff>161925</xdr:colOff>
      <xdr:row>38</xdr:row>
      <xdr:rowOff>117206</xdr:rowOff>
    </xdr:to>
    <xdr:cxnSp macro="">
      <xdr:nvCxnSpPr>
        <xdr:cNvPr id="520" name="直線コネクタ 519"/>
        <xdr:cNvCxnSpPr/>
      </xdr:nvCxnSpPr>
      <xdr:spPr>
        <a:xfrm flipV="1">
          <a:off x="13703300" y="6098296"/>
          <a:ext cx="889000" cy="5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50637</xdr:rowOff>
    </xdr:from>
    <xdr:to>
      <xdr:col>19</xdr:col>
      <xdr:colOff>644525</xdr:colOff>
      <xdr:row>38</xdr:row>
      <xdr:rowOff>117206</xdr:rowOff>
    </xdr:to>
    <xdr:cxnSp macro="">
      <xdr:nvCxnSpPr>
        <xdr:cNvPr id="523" name="直線コネクタ 522"/>
        <xdr:cNvCxnSpPr/>
      </xdr:nvCxnSpPr>
      <xdr:spPr>
        <a:xfrm>
          <a:off x="12814300" y="6565737"/>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101884</xdr:rowOff>
    </xdr:from>
    <xdr:to>
      <xdr:col>23</xdr:col>
      <xdr:colOff>568325</xdr:colOff>
      <xdr:row>36</xdr:row>
      <xdr:rowOff>32034</xdr:rowOff>
    </xdr:to>
    <xdr:sp macro="" textlink="">
      <xdr:nvSpPr>
        <xdr:cNvPr id="533" name="円/楕円 532"/>
        <xdr:cNvSpPr/>
      </xdr:nvSpPr>
      <xdr:spPr>
        <a:xfrm>
          <a:off x="162687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124761</xdr:rowOff>
    </xdr:from>
    <xdr:ext cx="534377" cy="259045"/>
    <xdr:sp macro="" textlink="">
      <xdr:nvSpPr>
        <xdr:cNvPr id="534" name="消防費該当値テキスト"/>
        <xdr:cNvSpPr txBox="1"/>
      </xdr:nvSpPr>
      <xdr:spPr>
        <a:xfrm>
          <a:off x="16370300" y="59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68326</xdr:rowOff>
    </xdr:from>
    <xdr:to>
      <xdr:col>22</xdr:col>
      <xdr:colOff>415925</xdr:colOff>
      <xdr:row>36</xdr:row>
      <xdr:rowOff>169926</xdr:rowOff>
    </xdr:to>
    <xdr:sp macro="" textlink="">
      <xdr:nvSpPr>
        <xdr:cNvPr id="535" name="円/楕円 534"/>
        <xdr:cNvSpPr/>
      </xdr:nvSpPr>
      <xdr:spPr>
        <a:xfrm>
          <a:off x="15430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161053</xdr:rowOff>
    </xdr:from>
    <xdr:ext cx="534377" cy="259045"/>
    <xdr:sp macro="" textlink="">
      <xdr:nvSpPr>
        <xdr:cNvPr id="536" name="テキスト ボックス 535"/>
        <xdr:cNvSpPr txBox="1"/>
      </xdr:nvSpPr>
      <xdr:spPr>
        <a:xfrm>
          <a:off x="15214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46746</xdr:rowOff>
    </xdr:from>
    <xdr:to>
      <xdr:col>21</xdr:col>
      <xdr:colOff>212725</xdr:colOff>
      <xdr:row>35</xdr:row>
      <xdr:rowOff>148346</xdr:rowOff>
    </xdr:to>
    <xdr:sp macro="" textlink="">
      <xdr:nvSpPr>
        <xdr:cNvPr id="537" name="円/楕円 536"/>
        <xdr:cNvSpPr/>
      </xdr:nvSpPr>
      <xdr:spPr>
        <a:xfrm>
          <a:off x="14541500" y="60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164873</xdr:rowOff>
    </xdr:from>
    <xdr:ext cx="534377" cy="259045"/>
    <xdr:sp macro="" textlink="">
      <xdr:nvSpPr>
        <xdr:cNvPr id="538" name="テキスト ボックス 537"/>
        <xdr:cNvSpPr txBox="1"/>
      </xdr:nvSpPr>
      <xdr:spPr>
        <a:xfrm>
          <a:off x="14325111" y="58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66406</xdr:rowOff>
    </xdr:from>
    <xdr:to>
      <xdr:col>20</xdr:col>
      <xdr:colOff>9525</xdr:colOff>
      <xdr:row>38</xdr:row>
      <xdr:rowOff>168006</xdr:rowOff>
    </xdr:to>
    <xdr:sp macro="" textlink="">
      <xdr:nvSpPr>
        <xdr:cNvPr id="539" name="円/楕円 538"/>
        <xdr:cNvSpPr/>
      </xdr:nvSpPr>
      <xdr:spPr>
        <a:xfrm>
          <a:off x="1365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159133</xdr:rowOff>
    </xdr:from>
    <xdr:ext cx="534377" cy="259045"/>
    <xdr:sp macro="" textlink="">
      <xdr:nvSpPr>
        <xdr:cNvPr id="540" name="テキスト ボックス 539"/>
        <xdr:cNvSpPr txBox="1"/>
      </xdr:nvSpPr>
      <xdr:spPr>
        <a:xfrm>
          <a:off x="13436111" y="66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171287</xdr:rowOff>
    </xdr:from>
    <xdr:to>
      <xdr:col>18</xdr:col>
      <xdr:colOff>492125</xdr:colOff>
      <xdr:row>38</xdr:row>
      <xdr:rowOff>101437</xdr:rowOff>
    </xdr:to>
    <xdr:sp macro="" textlink="">
      <xdr:nvSpPr>
        <xdr:cNvPr id="541" name="円/楕円 540"/>
        <xdr:cNvSpPr/>
      </xdr:nvSpPr>
      <xdr:spPr>
        <a:xfrm>
          <a:off x="12763500" y="65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92564</xdr:rowOff>
    </xdr:from>
    <xdr:ext cx="534377" cy="259045"/>
    <xdr:sp macro="" textlink="">
      <xdr:nvSpPr>
        <xdr:cNvPr id="542" name="テキスト ボックス 541"/>
        <xdr:cNvSpPr txBox="1"/>
      </xdr:nvSpPr>
      <xdr:spPr>
        <a:xfrm>
          <a:off x="12547111" y="66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85065</xdr:rowOff>
    </xdr:from>
    <xdr:to>
      <xdr:col>23</xdr:col>
      <xdr:colOff>517525</xdr:colOff>
      <xdr:row>56</xdr:row>
      <xdr:rowOff>6312</xdr:rowOff>
    </xdr:to>
    <xdr:cxnSp macro="">
      <xdr:nvCxnSpPr>
        <xdr:cNvPr id="570" name="直線コネクタ 569"/>
        <xdr:cNvCxnSpPr/>
      </xdr:nvCxnSpPr>
      <xdr:spPr>
        <a:xfrm>
          <a:off x="15481300" y="9514815"/>
          <a:ext cx="8382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111857</xdr:rowOff>
    </xdr:from>
    <xdr:to>
      <xdr:col>22</xdr:col>
      <xdr:colOff>365125</xdr:colOff>
      <xdr:row>55</xdr:row>
      <xdr:rowOff>85065</xdr:rowOff>
    </xdr:to>
    <xdr:cxnSp macro="">
      <xdr:nvCxnSpPr>
        <xdr:cNvPr id="573" name="直線コネクタ 572"/>
        <xdr:cNvCxnSpPr/>
      </xdr:nvCxnSpPr>
      <xdr:spPr>
        <a:xfrm>
          <a:off x="14592300" y="9370157"/>
          <a:ext cx="8890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111857</xdr:rowOff>
    </xdr:from>
    <xdr:to>
      <xdr:col>21</xdr:col>
      <xdr:colOff>161925</xdr:colOff>
      <xdr:row>56</xdr:row>
      <xdr:rowOff>31778</xdr:rowOff>
    </xdr:to>
    <xdr:cxnSp macro="">
      <xdr:nvCxnSpPr>
        <xdr:cNvPr id="576" name="直線コネクタ 575"/>
        <xdr:cNvCxnSpPr/>
      </xdr:nvCxnSpPr>
      <xdr:spPr>
        <a:xfrm flipV="1">
          <a:off x="13703300" y="9370157"/>
          <a:ext cx="889000" cy="26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121732</xdr:rowOff>
    </xdr:from>
    <xdr:to>
      <xdr:col>19</xdr:col>
      <xdr:colOff>644525</xdr:colOff>
      <xdr:row>56</xdr:row>
      <xdr:rowOff>31778</xdr:rowOff>
    </xdr:to>
    <xdr:cxnSp macro="">
      <xdr:nvCxnSpPr>
        <xdr:cNvPr id="579" name="直線コネクタ 578"/>
        <xdr:cNvCxnSpPr/>
      </xdr:nvCxnSpPr>
      <xdr:spPr>
        <a:xfrm>
          <a:off x="12814300" y="955148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126962</xdr:rowOff>
    </xdr:from>
    <xdr:to>
      <xdr:col>23</xdr:col>
      <xdr:colOff>568325</xdr:colOff>
      <xdr:row>56</xdr:row>
      <xdr:rowOff>57112</xdr:rowOff>
    </xdr:to>
    <xdr:sp macro="" textlink="">
      <xdr:nvSpPr>
        <xdr:cNvPr id="589" name="円/楕円 588"/>
        <xdr:cNvSpPr/>
      </xdr:nvSpPr>
      <xdr:spPr>
        <a:xfrm>
          <a:off x="162687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105389</xdr:rowOff>
    </xdr:from>
    <xdr:ext cx="534377" cy="259045"/>
    <xdr:sp macro="" textlink="">
      <xdr:nvSpPr>
        <xdr:cNvPr id="590" name="教育費該当値テキスト"/>
        <xdr:cNvSpPr txBox="1"/>
      </xdr:nvSpPr>
      <xdr:spPr>
        <a:xfrm>
          <a:off x="16370300" y="95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34265</xdr:rowOff>
    </xdr:from>
    <xdr:to>
      <xdr:col>22</xdr:col>
      <xdr:colOff>415925</xdr:colOff>
      <xdr:row>55</xdr:row>
      <xdr:rowOff>135865</xdr:rowOff>
    </xdr:to>
    <xdr:sp macro="" textlink="">
      <xdr:nvSpPr>
        <xdr:cNvPr id="591" name="円/楕円 590"/>
        <xdr:cNvSpPr/>
      </xdr:nvSpPr>
      <xdr:spPr>
        <a:xfrm>
          <a:off x="15430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152392</xdr:rowOff>
    </xdr:from>
    <xdr:ext cx="534377" cy="259045"/>
    <xdr:sp macro="" textlink="">
      <xdr:nvSpPr>
        <xdr:cNvPr id="592" name="テキスト ボックス 591"/>
        <xdr:cNvSpPr txBox="1"/>
      </xdr:nvSpPr>
      <xdr:spPr>
        <a:xfrm>
          <a:off x="15214111" y="92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61057</xdr:rowOff>
    </xdr:from>
    <xdr:to>
      <xdr:col>21</xdr:col>
      <xdr:colOff>212725</xdr:colOff>
      <xdr:row>54</xdr:row>
      <xdr:rowOff>162657</xdr:rowOff>
    </xdr:to>
    <xdr:sp macro="" textlink="">
      <xdr:nvSpPr>
        <xdr:cNvPr id="593" name="円/楕円 592"/>
        <xdr:cNvSpPr/>
      </xdr:nvSpPr>
      <xdr:spPr>
        <a:xfrm>
          <a:off x="14541500" y="93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7734</xdr:rowOff>
    </xdr:from>
    <xdr:ext cx="534377" cy="259045"/>
    <xdr:sp macro="" textlink="">
      <xdr:nvSpPr>
        <xdr:cNvPr id="594" name="テキスト ボックス 593"/>
        <xdr:cNvSpPr txBox="1"/>
      </xdr:nvSpPr>
      <xdr:spPr>
        <a:xfrm>
          <a:off x="14325111" y="90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152428</xdr:rowOff>
    </xdr:from>
    <xdr:to>
      <xdr:col>20</xdr:col>
      <xdr:colOff>9525</xdr:colOff>
      <xdr:row>56</xdr:row>
      <xdr:rowOff>82578</xdr:rowOff>
    </xdr:to>
    <xdr:sp macro="" textlink="">
      <xdr:nvSpPr>
        <xdr:cNvPr id="595" name="円/楕円 594"/>
        <xdr:cNvSpPr/>
      </xdr:nvSpPr>
      <xdr:spPr>
        <a:xfrm>
          <a:off x="13652500" y="95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73705</xdr:rowOff>
    </xdr:from>
    <xdr:ext cx="534377" cy="259045"/>
    <xdr:sp macro="" textlink="">
      <xdr:nvSpPr>
        <xdr:cNvPr id="596" name="テキスト ボックス 595"/>
        <xdr:cNvSpPr txBox="1"/>
      </xdr:nvSpPr>
      <xdr:spPr>
        <a:xfrm>
          <a:off x="13436111" y="967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70932</xdr:rowOff>
    </xdr:from>
    <xdr:to>
      <xdr:col>18</xdr:col>
      <xdr:colOff>492125</xdr:colOff>
      <xdr:row>56</xdr:row>
      <xdr:rowOff>1082</xdr:rowOff>
    </xdr:to>
    <xdr:sp macro="" textlink="">
      <xdr:nvSpPr>
        <xdr:cNvPr id="597" name="円/楕円 596"/>
        <xdr:cNvSpPr/>
      </xdr:nvSpPr>
      <xdr:spPr>
        <a:xfrm>
          <a:off x="12763500" y="95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17609</xdr:rowOff>
    </xdr:from>
    <xdr:ext cx="534377" cy="259045"/>
    <xdr:sp macro="" textlink="">
      <xdr:nvSpPr>
        <xdr:cNvPr id="598" name="テキスト ボックス 597"/>
        <xdr:cNvSpPr txBox="1"/>
      </xdr:nvSpPr>
      <xdr:spPr>
        <a:xfrm>
          <a:off x="12547111" y="92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19062</xdr:rowOff>
    </xdr:from>
    <xdr:to>
      <xdr:col>23</xdr:col>
      <xdr:colOff>517525</xdr:colOff>
      <xdr:row>79</xdr:row>
      <xdr:rowOff>35395</xdr:rowOff>
    </xdr:to>
    <xdr:cxnSp macro="">
      <xdr:nvCxnSpPr>
        <xdr:cNvPr id="627" name="直線コネクタ 626"/>
        <xdr:cNvCxnSpPr/>
      </xdr:nvCxnSpPr>
      <xdr:spPr>
        <a:xfrm>
          <a:off x="15481300" y="13563612"/>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19062</xdr:rowOff>
    </xdr:from>
    <xdr:to>
      <xdr:col>22</xdr:col>
      <xdr:colOff>365125</xdr:colOff>
      <xdr:row>79</xdr:row>
      <xdr:rowOff>30899</xdr:rowOff>
    </xdr:to>
    <xdr:cxnSp macro="">
      <xdr:nvCxnSpPr>
        <xdr:cNvPr id="630" name="直線コネクタ 629"/>
        <xdr:cNvCxnSpPr/>
      </xdr:nvCxnSpPr>
      <xdr:spPr>
        <a:xfrm flipV="1">
          <a:off x="14592300" y="13563612"/>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30899</xdr:rowOff>
    </xdr:from>
    <xdr:to>
      <xdr:col>21</xdr:col>
      <xdr:colOff>161925</xdr:colOff>
      <xdr:row>79</xdr:row>
      <xdr:rowOff>33262</xdr:rowOff>
    </xdr:to>
    <xdr:cxnSp macro="">
      <xdr:nvCxnSpPr>
        <xdr:cNvPr id="633" name="直線コネクタ 632"/>
        <xdr:cNvCxnSpPr/>
      </xdr:nvCxnSpPr>
      <xdr:spPr>
        <a:xfrm flipV="1">
          <a:off x="13703300" y="135754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5" name="テキスト ボックス 634"/>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30657</xdr:rowOff>
    </xdr:from>
    <xdr:to>
      <xdr:col>19</xdr:col>
      <xdr:colOff>644525</xdr:colOff>
      <xdr:row>79</xdr:row>
      <xdr:rowOff>33262</xdr:rowOff>
    </xdr:to>
    <xdr:cxnSp macro="">
      <xdr:nvCxnSpPr>
        <xdr:cNvPr id="636" name="直線コネクタ 635"/>
        <xdr:cNvCxnSpPr/>
      </xdr:nvCxnSpPr>
      <xdr:spPr>
        <a:xfrm>
          <a:off x="12814300" y="1357520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38" name="テキスト ボックス 637"/>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156045</xdr:rowOff>
    </xdr:from>
    <xdr:to>
      <xdr:col>23</xdr:col>
      <xdr:colOff>568325</xdr:colOff>
      <xdr:row>79</xdr:row>
      <xdr:rowOff>86195</xdr:rowOff>
    </xdr:to>
    <xdr:sp macro="" textlink="">
      <xdr:nvSpPr>
        <xdr:cNvPr id="646" name="円/楕円 645"/>
        <xdr:cNvSpPr/>
      </xdr:nvSpPr>
      <xdr:spPr>
        <a:xfrm>
          <a:off x="162687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7"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139712</xdr:rowOff>
    </xdr:from>
    <xdr:to>
      <xdr:col>22</xdr:col>
      <xdr:colOff>415925</xdr:colOff>
      <xdr:row>79</xdr:row>
      <xdr:rowOff>69862</xdr:rowOff>
    </xdr:to>
    <xdr:sp macro="" textlink="">
      <xdr:nvSpPr>
        <xdr:cNvPr id="648" name="円/楕円 647"/>
        <xdr:cNvSpPr/>
      </xdr:nvSpPr>
      <xdr:spPr>
        <a:xfrm>
          <a:off x="15430500" y="135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86389</xdr:rowOff>
    </xdr:from>
    <xdr:ext cx="469744" cy="259045"/>
    <xdr:sp macro="" textlink="">
      <xdr:nvSpPr>
        <xdr:cNvPr id="649" name="テキスト ボックス 648"/>
        <xdr:cNvSpPr txBox="1"/>
      </xdr:nvSpPr>
      <xdr:spPr>
        <a:xfrm>
          <a:off x="15246427" y="1328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151549</xdr:rowOff>
    </xdr:from>
    <xdr:to>
      <xdr:col>21</xdr:col>
      <xdr:colOff>212725</xdr:colOff>
      <xdr:row>79</xdr:row>
      <xdr:rowOff>81699</xdr:rowOff>
    </xdr:to>
    <xdr:sp macro="" textlink="">
      <xdr:nvSpPr>
        <xdr:cNvPr id="650" name="円/楕円 649"/>
        <xdr:cNvSpPr/>
      </xdr:nvSpPr>
      <xdr:spPr>
        <a:xfrm>
          <a:off x="14541500" y="135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98226</xdr:rowOff>
    </xdr:from>
    <xdr:ext cx="469744" cy="259045"/>
    <xdr:sp macro="" textlink="">
      <xdr:nvSpPr>
        <xdr:cNvPr id="651" name="テキスト ボックス 650"/>
        <xdr:cNvSpPr txBox="1"/>
      </xdr:nvSpPr>
      <xdr:spPr>
        <a:xfrm>
          <a:off x="14357427" y="132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153912</xdr:rowOff>
    </xdr:from>
    <xdr:to>
      <xdr:col>20</xdr:col>
      <xdr:colOff>9525</xdr:colOff>
      <xdr:row>79</xdr:row>
      <xdr:rowOff>84062</xdr:rowOff>
    </xdr:to>
    <xdr:sp macro="" textlink="">
      <xdr:nvSpPr>
        <xdr:cNvPr id="652" name="円/楕円 651"/>
        <xdr:cNvSpPr/>
      </xdr:nvSpPr>
      <xdr:spPr>
        <a:xfrm>
          <a:off x="13652500" y="13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100589</xdr:rowOff>
    </xdr:from>
    <xdr:ext cx="378565" cy="259045"/>
    <xdr:sp macro="" textlink="">
      <xdr:nvSpPr>
        <xdr:cNvPr id="653" name="テキスト ボックス 652"/>
        <xdr:cNvSpPr txBox="1"/>
      </xdr:nvSpPr>
      <xdr:spPr>
        <a:xfrm>
          <a:off x="13514017" y="133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151307</xdr:rowOff>
    </xdr:from>
    <xdr:to>
      <xdr:col>18</xdr:col>
      <xdr:colOff>492125</xdr:colOff>
      <xdr:row>79</xdr:row>
      <xdr:rowOff>81457</xdr:rowOff>
    </xdr:to>
    <xdr:sp macro="" textlink="">
      <xdr:nvSpPr>
        <xdr:cNvPr id="654" name="円/楕円 653"/>
        <xdr:cNvSpPr/>
      </xdr:nvSpPr>
      <xdr:spPr>
        <a:xfrm>
          <a:off x="12763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72584</xdr:rowOff>
    </xdr:from>
    <xdr:ext cx="469744" cy="259045"/>
    <xdr:sp macro="" textlink="">
      <xdr:nvSpPr>
        <xdr:cNvPr id="655" name="テキスト ボックス 654"/>
        <xdr:cNvSpPr txBox="1"/>
      </xdr:nvSpPr>
      <xdr:spPr>
        <a:xfrm>
          <a:off x="12579427" y="136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96380</xdr:rowOff>
    </xdr:from>
    <xdr:to>
      <xdr:col>23</xdr:col>
      <xdr:colOff>517525</xdr:colOff>
      <xdr:row>94</xdr:row>
      <xdr:rowOff>169666</xdr:rowOff>
    </xdr:to>
    <xdr:cxnSp macro="">
      <xdr:nvCxnSpPr>
        <xdr:cNvPr id="684" name="直線コネクタ 683"/>
        <xdr:cNvCxnSpPr/>
      </xdr:nvCxnSpPr>
      <xdr:spPr>
        <a:xfrm>
          <a:off x="15481300" y="16212680"/>
          <a:ext cx="8382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43898</xdr:rowOff>
    </xdr:from>
    <xdr:to>
      <xdr:col>22</xdr:col>
      <xdr:colOff>365125</xdr:colOff>
      <xdr:row>94</xdr:row>
      <xdr:rowOff>96380</xdr:rowOff>
    </xdr:to>
    <xdr:cxnSp macro="">
      <xdr:nvCxnSpPr>
        <xdr:cNvPr id="687" name="直線コネクタ 686"/>
        <xdr:cNvCxnSpPr/>
      </xdr:nvCxnSpPr>
      <xdr:spPr>
        <a:xfrm>
          <a:off x="14592300" y="16160198"/>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43898</xdr:rowOff>
    </xdr:from>
    <xdr:to>
      <xdr:col>21</xdr:col>
      <xdr:colOff>161925</xdr:colOff>
      <xdr:row>94</xdr:row>
      <xdr:rowOff>46470</xdr:rowOff>
    </xdr:to>
    <xdr:cxnSp macro="">
      <xdr:nvCxnSpPr>
        <xdr:cNvPr id="690" name="直線コネクタ 689"/>
        <xdr:cNvCxnSpPr/>
      </xdr:nvCxnSpPr>
      <xdr:spPr>
        <a:xfrm flipV="1">
          <a:off x="13703300" y="1616019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46470</xdr:rowOff>
    </xdr:from>
    <xdr:to>
      <xdr:col>19</xdr:col>
      <xdr:colOff>644525</xdr:colOff>
      <xdr:row>94</xdr:row>
      <xdr:rowOff>63139</xdr:rowOff>
    </xdr:to>
    <xdr:cxnSp macro="">
      <xdr:nvCxnSpPr>
        <xdr:cNvPr id="693" name="直線コネクタ 692"/>
        <xdr:cNvCxnSpPr/>
      </xdr:nvCxnSpPr>
      <xdr:spPr>
        <a:xfrm flipV="1">
          <a:off x="12814300" y="16162770"/>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118866</xdr:rowOff>
    </xdr:from>
    <xdr:to>
      <xdr:col>23</xdr:col>
      <xdr:colOff>568325</xdr:colOff>
      <xdr:row>95</xdr:row>
      <xdr:rowOff>49016</xdr:rowOff>
    </xdr:to>
    <xdr:sp macro="" textlink="">
      <xdr:nvSpPr>
        <xdr:cNvPr id="703" name="円/楕円 702"/>
        <xdr:cNvSpPr/>
      </xdr:nvSpPr>
      <xdr:spPr>
        <a:xfrm>
          <a:off x="16268700" y="162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141743</xdr:rowOff>
    </xdr:from>
    <xdr:ext cx="534377" cy="259045"/>
    <xdr:sp macro="" textlink="">
      <xdr:nvSpPr>
        <xdr:cNvPr id="704" name="公債費該当値テキスト"/>
        <xdr:cNvSpPr txBox="1"/>
      </xdr:nvSpPr>
      <xdr:spPr>
        <a:xfrm>
          <a:off x="16370300" y="160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45580</xdr:rowOff>
    </xdr:from>
    <xdr:to>
      <xdr:col>22</xdr:col>
      <xdr:colOff>415925</xdr:colOff>
      <xdr:row>94</xdr:row>
      <xdr:rowOff>147180</xdr:rowOff>
    </xdr:to>
    <xdr:sp macro="" textlink="">
      <xdr:nvSpPr>
        <xdr:cNvPr id="705" name="円/楕円 704"/>
        <xdr:cNvSpPr/>
      </xdr:nvSpPr>
      <xdr:spPr>
        <a:xfrm>
          <a:off x="15430500" y="161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163707</xdr:rowOff>
    </xdr:from>
    <xdr:ext cx="534377" cy="259045"/>
    <xdr:sp macro="" textlink="">
      <xdr:nvSpPr>
        <xdr:cNvPr id="706" name="テキスト ボックス 705"/>
        <xdr:cNvSpPr txBox="1"/>
      </xdr:nvSpPr>
      <xdr:spPr>
        <a:xfrm>
          <a:off x="15214111" y="159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164548</xdr:rowOff>
    </xdr:from>
    <xdr:to>
      <xdr:col>21</xdr:col>
      <xdr:colOff>212725</xdr:colOff>
      <xdr:row>94</xdr:row>
      <xdr:rowOff>94698</xdr:rowOff>
    </xdr:to>
    <xdr:sp macro="" textlink="">
      <xdr:nvSpPr>
        <xdr:cNvPr id="707" name="円/楕円 706"/>
        <xdr:cNvSpPr/>
      </xdr:nvSpPr>
      <xdr:spPr>
        <a:xfrm>
          <a:off x="14541500" y="161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111225</xdr:rowOff>
    </xdr:from>
    <xdr:ext cx="534377" cy="259045"/>
    <xdr:sp macro="" textlink="">
      <xdr:nvSpPr>
        <xdr:cNvPr id="708" name="テキスト ボックス 707"/>
        <xdr:cNvSpPr txBox="1"/>
      </xdr:nvSpPr>
      <xdr:spPr>
        <a:xfrm>
          <a:off x="14325111" y="158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167120</xdr:rowOff>
    </xdr:from>
    <xdr:to>
      <xdr:col>20</xdr:col>
      <xdr:colOff>9525</xdr:colOff>
      <xdr:row>94</xdr:row>
      <xdr:rowOff>97270</xdr:rowOff>
    </xdr:to>
    <xdr:sp macro="" textlink="">
      <xdr:nvSpPr>
        <xdr:cNvPr id="709" name="円/楕円 708"/>
        <xdr:cNvSpPr/>
      </xdr:nvSpPr>
      <xdr:spPr>
        <a:xfrm>
          <a:off x="13652500" y="161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113797</xdr:rowOff>
    </xdr:from>
    <xdr:ext cx="534377" cy="259045"/>
    <xdr:sp macro="" textlink="">
      <xdr:nvSpPr>
        <xdr:cNvPr id="710" name="テキスト ボックス 709"/>
        <xdr:cNvSpPr txBox="1"/>
      </xdr:nvSpPr>
      <xdr:spPr>
        <a:xfrm>
          <a:off x="13436111" y="158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12339</xdr:rowOff>
    </xdr:from>
    <xdr:to>
      <xdr:col>18</xdr:col>
      <xdr:colOff>492125</xdr:colOff>
      <xdr:row>94</xdr:row>
      <xdr:rowOff>113939</xdr:rowOff>
    </xdr:to>
    <xdr:sp macro="" textlink="">
      <xdr:nvSpPr>
        <xdr:cNvPr id="711" name="円/楕円 710"/>
        <xdr:cNvSpPr/>
      </xdr:nvSpPr>
      <xdr:spPr>
        <a:xfrm>
          <a:off x="12763500" y="1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130466</xdr:rowOff>
    </xdr:from>
    <xdr:ext cx="534377" cy="259045"/>
    <xdr:sp macro="" textlink="">
      <xdr:nvSpPr>
        <xdr:cNvPr id="712" name="テキスト ボックス 711"/>
        <xdr:cNvSpPr txBox="1"/>
      </xdr:nvSpPr>
      <xdr:spPr>
        <a:xfrm>
          <a:off x="12547111" y="1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105410</xdr:rowOff>
    </xdr:from>
    <xdr:to>
      <xdr:col>32</xdr:col>
      <xdr:colOff>186689</xdr:colOff>
      <xdr:row>39</xdr:row>
      <xdr:rowOff>44450</xdr:rowOff>
    </xdr:to>
    <xdr:cxnSp macro="">
      <xdr:nvCxnSpPr>
        <xdr:cNvPr id="736" name="直線コネクタ 735"/>
        <xdr:cNvCxnSpPr/>
      </xdr:nvCxnSpPr>
      <xdr:spPr>
        <a:xfrm flipV="1">
          <a:off x="22159595" y="5934710"/>
          <a:ext cx="1269"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49928</xdr:rowOff>
    </xdr:from>
    <xdr:ext cx="249299" cy="259045"/>
    <xdr:sp macro="" textlink="">
      <xdr:nvSpPr>
        <xdr:cNvPr id="737" name="諸支出金最小値テキスト"/>
        <xdr:cNvSpPr txBox="1"/>
      </xdr:nvSpPr>
      <xdr:spPr>
        <a:xfrm>
          <a:off x="22212300" y="6736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52087</xdr:rowOff>
    </xdr:from>
    <xdr:ext cx="469744" cy="259045"/>
    <xdr:sp macro="" textlink="">
      <xdr:nvSpPr>
        <xdr:cNvPr id="739" name="諸支出金最大値テキスト"/>
        <xdr:cNvSpPr txBox="1"/>
      </xdr:nvSpPr>
      <xdr:spPr>
        <a:xfrm>
          <a:off x="22212300"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34</xdr:row>
      <xdr:rowOff>105410</xdr:rowOff>
    </xdr:from>
    <xdr:to>
      <xdr:col>32</xdr:col>
      <xdr:colOff>276225</xdr:colOff>
      <xdr:row>34</xdr:row>
      <xdr:rowOff>105410</xdr:rowOff>
    </xdr:to>
    <xdr:cxnSp macro="">
      <xdr:nvCxnSpPr>
        <xdr:cNvPr id="740" name="直線コネクタ 739"/>
        <xdr:cNvCxnSpPr/>
      </xdr:nvCxnSpPr>
      <xdr:spPr>
        <a:xfrm>
          <a:off x="22072600" y="593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153035</xdr:rowOff>
    </xdr:from>
    <xdr:to>
      <xdr:col>32</xdr:col>
      <xdr:colOff>187325</xdr:colOff>
      <xdr:row>38</xdr:row>
      <xdr:rowOff>30353</xdr:rowOff>
    </xdr:to>
    <xdr:cxnSp macro="">
      <xdr:nvCxnSpPr>
        <xdr:cNvPr id="741" name="直線コネクタ 740"/>
        <xdr:cNvCxnSpPr/>
      </xdr:nvCxnSpPr>
      <xdr:spPr>
        <a:xfrm flipV="1">
          <a:off x="21323300" y="6496685"/>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94378</xdr:rowOff>
    </xdr:from>
    <xdr:ext cx="378565" cy="259045"/>
    <xdr:sp macro="" textlink="">
      <xdr:nvSpPr>
        <xdr:cNvPr id="742" name="諸支出金平均値テキスト"/>
        <xdr:cNvSpPr txBox="1"/>
      </xdr:nvSpPr>
      <xdr:spPr>
        <a:xfrm>
          <a:off x="22212300" y="66094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115951</xdr:rowOff>
    </xdr:from>
    <xdr:to>
      <xdr:col>32</xdr:col>
      <xdr:colOff>238125</xdr:colOff>
      <xdr:row>39</xdr:row>
      <xdr:rowOff>46101</xdr:rowOff>
    </xdr:to>
    <xdr:sp macro="" textlink="">
      <xdr:nvSpPr>
        <xdr:cNvPr id="743" name="フローチャート : 判断 742"/>
        <xdr:cNvSpPr/>
      </xdr:nvSpPr>
      <xdr:spPr>
        <a:xfrm>
          <a:off x="221107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56261</xdr:rowOff>
    </xdr:from>
    <xdr:to>
      <xdr:col>31</xdr:col>
      <xdr:colOff>34925</xdr:colOff>
      <xdr:row>38</xdr:row>
      <xdr:rowOff>30353</xdr:rowOff>
    </xdr:to>
    <xdr:cxnSp macro="">
      <xdr:nvCxnSpPr>
        <xdr:cNvPr id="744" name="直線コネクタ 743"/>
        <xdr:cNvCxnSpPr/>
      </xdr:nvCxnSpPr>
      <xdr:spPr>
        <a:xfrm>
          <a:off x="20434300" y="6228461"/>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108712</xdr:rowOff>
    </xdr:from>
    <xdr:to>
      <xdr:col>31</xdr:col>
      <xdr:colOff>85725</xdr:colOff>
      <xdr:row>39</xdr:row>
      <xdr:rowOff>38862</xdr:rowOff>
    </xdr:to>
    <xdr:sp macro="" textlink="">
      <xdr:nvSpPr>
        <xdr:cNvPr id="745" name="フローチャート : 判断 744"/>
        <xdr:cNvSpPr/>
      </xdr:nvSpPr>
      <xdr:spPr>
        <a:xfrm>
          <a:off x="21272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29989</xdr:rowOff>
    </xdr:from>
    <xdr:ext cx="378565" cy="259045"/>
    <xdr:sp macro="" textlink="">
      <xdr:nvSpPr>
        <xdr:cNvPr id="746" name="テキスト ボックス 745"/>
        <xdr:cNvSpPr txBox="1"/>
      </xdr:nvSpPr>
      <xdr:spPr>
        <a:xfrm>
          <a:off x="21134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56261</xdr:rowOff>
    </xdr:from>
    <xdr:to>
      <xdr:col>29</xdr:col>
      <xdr:colOff>517525</xdr:colOff>
      <xdr:row>38</xdr:row>
      <xdr:rowOff>6731</xdr:rowOff>
    </xdr:to>
    <xdr:cxnSp macro="">
      <xdr:nvCxnSpPr>
        <xdr:cNvPr id="747" name="直線コネクタ 746"/>
        <xdr:cNvCxnSpPr/>
      </xdr:nvCxnSpPr>
      <xdr:spPr>
        <a:xfrm flipV="1">
          <a:off x="19545300" y="6228461"/>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87376</xdr:rowOff>
    </xdr:from>
    <xdr:to>
      <xdr:col>29</xdr:col>
      <xdr:colOff>568325</xdr:colOff>
      <xdr:row>39</xdr:row>
      <xdr:rowOff>17526</xdr:rowOff>
    </xdr:to>
    <xdr:sp macro="" textlink="">
      <xdr:nvSpPr>
        <xdr:cNvPr id="748" name="フローチャート : 判断 747"/>
        <xdr:cNvSpPr/>
      </xdr:nvSpPr>
      <xdr:spPr>
        <a:xfrm>
          <a:off x="20383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8653</xdr:rowOff>
    </xdr:from>
    <xdr:ext cx="378565" cy="259045"/>
    <xdr:sp macro="" textlink="">
      <xdr:nvSpPr>
        <xdr:cNvPr id="749" name="テキスト ボックス 748"/>
        <xdr:cNvSpPr txBox="1"/>
      </xdr:nvSpPr>
      <xdr:spPr>
        <a:xfrm>
          <a:off x="20245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16637</xdr:rowOff>
    </xdr:from>
    <xdr:to>
      <xdr:col>28</xdr:col>
      <xdr:colOff>314325</xdr:colOff>
      <xdr:row>38</xdr:row>
      <xdr:rowOff>6731</xdr:rowOff>
    </xdr:to>
    <xdr:cxnSp macro="">
      <xdr:nvCxnSpPr>
        <xdr:cNvPr id="750" name="直線コネクタ 749"/>
        <xdr:cNvCxnSpPr/>
      </xdr:nvCxnSpPr>
      <xdr:spPr>
        <a:xfrm>
          <a:off x="18656300" y="5331587"/>
          <a:ext cx="889000" cy="1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95377</xdr:rowOff>
    </xdr:from>
    <xdr:to>
      <xdr:col>28</xdr:col>
      <xdr:colOff>365125</xdr:colOff>
      <xdr:row>39</xdr:row>
      <xdr:rowOff>25527</xdr:rowOff>
    </xdr:to>
    <xdr:sp macro="" textlink="">
      <xdr:nvSpPr>
        <xdr:cNvPr id="751" name="フローチャート : 判断 750"/>
        <xdr:cNvSpPr/>
      </xdr:nvSpPr>
      <xdr:spPr>
        <a:xfrm>
          <a:off x="19494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16654</xdr:rowOff>
    </xdr:from>
    <xdr:ext cx="378565" cy="259045"/>
    <xdr:sp macro="" textlink="">
      <xdr:nvSpPr>
        <xdr:cNvPr id="752" name="テキスト ボックス 751"/>
        <xdr:cNvSpPr txBox="1"/>
      </xdr:nvSpPr>
      <xdr:spPr>
        <a:xfrm>
          <a:off x="19356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167386</xdr:rowOff>
    </xdr:from>
    <xdr:to>
      <xdr:col>27</xdr:col>
      <xdr:colOff>161925</xdr:colOff>
      <xdr:row>38</xdr:row>
      <xdr:rowOff>97536</xdr:rowOff>
    </xdr:to>
    <xdr:sp macro="" textlink="">
      <xdr:nvSpPr>
        <xdr:cNvPr id="753" name="フローチャート : 判断 752"/>
        <xdr:cNvSpPr/>
      </xdr:nvSpPr>
      <xdr:spPr>
        <a:xfrm>
          <a:off x="18605500" y="65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88663</xdr:rowOff>
    </xdr:from>
    <xdr:ext cx="378565" cy="259045"/>
    <xdr:sp macro="" textlink="">
      <xdr:nvSpPr>
        <xdr:cNvPr id="754" name="テキスト ボックス 753"/>
        <xdr:cNvSpPr txBox="1"/>
      </xdr:nvSpPr>
      <xdr:spPr>
        <a:xfrm>
          <a:off x="18467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102235</xdr:rowOff>
    </xdr:from>
    <xdr:to>
      <xdr:col>32</xdr:col>
      <xdr:colOff>238125</xdr:colOff>
      <xdr:row>38</xdr:row>
      <xdr:rowOff>32385</xdr:rowOff>
    </xdr:to>
    <xdr:sp macro="" textlink="">
      <xdr:nvSpPr>
        <xdr:cNvPr id="760" name="円/楕円 759"/>
        <xdr:cNvSpPr/>
      </xdr:nvSpPr>
      <xdr:spPr>
        <a:xfrm>
          <a:off x="22110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125112</xdr:rowOff>
    </xdr:from>
    <xdr:ext cx="378565" cy="259045"/>
    <xdr:sp macro="" textlink="">
      <xdr:nvSpPr>
        <xdr:cNvPr id="761" name="諸支出金該当値テキスト"/>
        <xdr:cNvSpPr txBox="1"/>
      </xdr:nvSpPr>
      <xdr:spPr>
        <a:xfrm>
          <a:off x="22212300"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151003</xdr:rowOff>
    </xdr:from>
    <xdr:to>
      <xdr:col>31</xdr:col>
      <xdr:colOff>85725</xdr:colOff>
      <xdr:row>38</xdr:row>
      <xdr:rowOff>81153</xdr:rowOff>
    </xdr:to>
    <xdr:sp macro="" textlink="">
      <xdr:nvSpPr>
        <xdr:cNvPr id="762" name="円/楕円 761"/>
        <xdr:cNvSpPr/>
      </xdr:nvSpPr>
      <xdr:spPr>
        <a:xfrm>
          <a:off x="21272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97680</xdr:rowOff>
    </xdr:from>
    <xdr:ext cx="378565" cy="259045"/>
    <xdr:sp macro="" textlink="">
      <xdr:nvSpPr>
        <xdr:cNvPr id="763" name="テキスト ボックス 762"/>
        <xdr:cNvSpPr txBox="1"/>
      </xdr:nvSpPr>
      <xdr:spPr>
        <a:xfrm>
          <a:off x="21134017" y="626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5461</xdr:rowOff>
    </xdr:from>
    <xdr:to>
      <xdr:col>29</xdr:col>
      <xdr:colOff>568325</xdr:colOff>
      <xdr:row>36</xdr:row>
      <xdr:rowOff>107061</xdr:rowOff>
    </xdr:to>
    <xdr:sp macro="" textlink="">
      <xdr:nvSpPr>
        <xdr:cNvPr id="764" name="円/楕円 763"/>
        <xdr:cNvSpPr/>
      </xdr:nvSpPr>
      <xdr:spPr>
        <a:xfrm>
          <a:off x="20383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123588</xdr:rowOff>
    </xdr:from>
    <xdr:ext cx="469744" cy="259045"/>
    <xdr:sp macro="" textlink="">
      <xdr:nvSpPr>
        <xdr:cNvPr id="765" name="テキスト ボックス 764"/>
        <xdr:cNvSpPr txBox="1"/>
      </xdr:nvSpPr>
      <xdr:spPr>
        <a:xfrm>
          <a:off x="20199427"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127381</xdr:rowOff>
    </xdr:from>
    <xdr:to>
      <xdr:col>28</xdr:col>
      <xdr:colOff>365125</xdr:colOff>
      <xdr:row>38</xdr:row>
      <xdr:rowOff>57531</xdr:rowOff>
    </xdr:to>
    <xdr:sp macro="" textlink="">
      <xdr:nvSpPr>
        <xdr:cNvPr id="766" name="円/楕円 765"/>
        <xdr:cNvSpPr/>
      </xdr:nvSpPr>
      <xdr:spPr>
        <a:xfrm>
          <a:off x="19494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74058</xdr:rowOff>
    </xdr:from>
    <xdr:ext cx="378565" cy="259045"/>
    <xdr:sp macro="" textlink="">
      <xdr:nvSpPr>
        <xdr:cNvPr id="767" name="テキスト ボックス 766"/>
        <xdr:cNvSpPr txBox="1"/>
      </xdr:nvSpPr>
      <xdr:spPr>
        <a:xfrm>
          <a:off x="19356017"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137287</xdr:rowOff>
    </xdr:from>
    <xdr:to>
      <xdr:col>27</xdr:col>
      <xdr:colOff>161925</xdr:colOff>
      <xdr:row>31</xdr:row>
      <xdr:rowOff>67437</xdr:rowOff>
    </xdr:to>
    <xdr:sp macro="" textlink="">
      <xdr:nvSpPr>
        <xdr:cNvPr id="768" name="円/楕円 767"/>
        <xdr:cNvSpPr/>
      </xdr:nvSpPr>
      <xdr:spPr>
        <a:xfrm>
          <a:off x="18605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83964</xdr:rowOff>
    </xdr:from>
    <xdr:ext cx="469744" cy="259045"/>
    <xdr:sp macro="" textlink="">
      <xdr:nvSpPr>
        <xdr:cNvPr id="769" name="テキスト ボックス 768"/>
        <xdr:cNvSpPr txBox="1"/>
      </xdr:nvSpPr>
      <xdr:spPr>
        <a:xfrm>
          <a:off x="18421427" y="50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0" name="フローチャート : 判断 809"/>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1" name="テキスト ボックス 810"/>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昨年度と比較して増加しているが、これは、私立保育所施設整備事業など、保育施設の制度移行に伴う改修などによる増加や、生活保護費の増加が要因となっており、類似団体と比較しても大きく上回る結果となっている。</a:t>
          </a:r>
          <a:endParaRPr kumimoji="1" lang="en-US" altLang="ja-JP" sz="1300">
            <a:latin typeface="ＭＳ Ｐゴシック"/>
          </a:endParaRPr>
        </a:p>
        <a:p>
          <a:r>
            <a:rPr kumimoji="1" lang="ja-JP" altLang="en-US" sz="1300">
              <a:latin typeface="ＭＳ Ｐゴシック"/>
            </a:rPr>
            <a:t>・衛生費については類似団体内平均よりはやや下回っているものの、昨年度に引き続き上昇している。これは、清掃センター施設整備事業の増加によるもので、昨年度と比較して</a:t>
          </a:r>
          <a:r>
            <a:rPr kumimoji="1" lang="en-US" altLang="ja-JP" sz="1300">
              <a:latin typeface="ＭＳ Ｐゴシック"/>
            </a:rPr>
            <a:t>10</a:t>
          </a:r>
          <a:r>
            <a:rPr kumimoji="1" lang="ja-JP" altLang="en-US" sz="1300">
              <a:latin typeface="ＭＳ Ｐゴシック"/>
            </a:rPr>
            <a:t>％程度増加しているが、全国平均、県内平均を下回っている。</a:t>
          </a:r>
          <a:endParaRPr kumimoji="1" lang="en-US" altLang="ja-JP" sz="1300">
            <a:latin typeface="ＭＳ Ｐゴシック"/>
          </a:endParaRPr>
        </a:p>
        <a:p>
          <a:r>
            <a:rPr kumimoji="1" lang="ja-JP" altLang="en-US" sz="1300">
              <a:latin typeface="ＭＳ Ｐゴシック"/>
            </a:rPr>
            <a:t>・商工費は昨年度と比較すると、住民一人当たりのコストは約半分ほどになっているが、これは観光交流施設であるマイントピア別子の改修が終了したことに伴う、事業費の減少によるところが大きい。</a:t>
          </a:r>
          <a:endParaRPr kumimoji="1" lang="en-US" altLang="ja-JP" sz="1300">
            <a:latin typeface="ＭＳ Ｐゴシック"/>
          </a:endParaRPr>
        </a:p>
        <a:p>
          <a:r>
            <a:rPr kumimoji="1" lang="ja-JP" altLang="en-US" sz="1300">
              <a:latin typeface="ＭＳ Ｐゴシック"/>
            </a:rPr>
            <a:t>・消防費については総合防災拠点施設整備関連事業の開始により、事業費が増額となったため、昨年度と比較して、住民一人あたりの費用が上昇し、類似団体の平均よりもやや上回る結果となっている。</a:t>
          </a:r>
          <a:endParaRPr kumimoji="1" lang="en-US" altLang="ja-JP" sz="1300">
            <a:latin typeface="ＭＳ Ｐゴシック"/>
          </a:endParaRPr>
        </a:p>
        <a:p>
          <a:r>
            <a:rPr kumimoji="1" lang="ja-JP" altLang="en-US" sz="1300">
              <a:latin typeface="ＭＳ Ｐゴシック"/>
            </a:rPr>
            <a:t>・公債費は、長期債の償還終了などによりやや減少していることから、昨年度と比較して、約</a:t>
          </a:r>
          <a:r>
            <a:rPr kumimoji="1" lang="en-US" altLang="ja-JP" sz="1300">
              <a:latin typeface="ＭＳ Ｐゴシック"/>
            </a:rPr>
            <a:t>9</a:t>
          </a:r>
          <a:r>
            <a:rPr kumimoji="1" lang="ja-JP" altLang="en-US" sz="1300">
              <a:latin typeface="ＭＳ Ｐゴシック"/>
            </a:rPr>
            <a:t>％の減少となっており、類似団体平均を若干上回った。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年度は法人市民税の減収に加え、地方消費税交付金、地方交付税も減少したことで、歳入が大幅に落ち込み、積立金額を大きく上回る取り崩しを行ったため、基金残高が減少した。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歳入金額は大きく減少したが、歳出金額は歳出の抑制に努めたためそれほど増大せず、昨年度と比べて若干改善した。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市税収入の減収などにより大幅に歳入が減ったため、積立額を上回る取り崩しを実施したことなどから、赤字となった。</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○現状</a:t>
          </a:r>
        </a:p>
        <a:p>
          <a:pPr rtl="0"/>
          <a:r>
            <a:rPr lang="ja-JP" altLang="en-US" sz="1100" b="0" i="0" u="none" strike="noStrike" baseline="0" smtClean="0">
              <a:solidFill>
                <a:schemeClr val="dk1"/>
              </a:solidFill>
              <a:latin typeface="+mn-lt"/>
              <a:ea typeface="+mn-ea"/>
              <a:cs typeface="+mn-cs"/>
            </a:rPr>
            <a:t>　全ての会計において赤字は生じていない。</a:t>
          </a:r>
        </a:p>
        <a:p>
          <a:pPr rtl="0"/>
          <a:r>
            <a:rPr lang="ja-JP" altLang="en-US" sz="1100" b="0" i="0" u="none" strike="noStrike" baseline="0" smtClean="0">
              <a:solidFill>
                <a:schemeClr val="dk1"/>
              </a:solidFill>
              <a:latin typeface="+mn-lt"/>
              <a:ea typeface="+mn-ea"/>
              <a:cs typeface="+mn-cs"/>
            </a:rPr>
            <a:t>○今後の対応</a:t>
          </a:r>
        </a:p>
        <a:p>
          <a:pPr rtl="0"/>
          <a:r>
            <a:rPr lang="ja-JP" altLang="en-US" sz="1100" b="0" i="0" u="none" strike="noStrike" baseline="0" smtClean="0">
              <a:solidFill>
                <a:schemeClr val="dk1"/>
              </a:solidFill>
              <a:latin typeface="+mn-lt"/>
              <a:ea typeface="+mn-ea"/>
              <a:cs typeface="+mn-cs"/>
            </a:rPr>
            <a:t>　各会計において適正な財政運営、企業経営を行っていく。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L1" workbookViewId="0">
      <selection activeCell="BW35" sqref="BW35:BX3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48273504</v>
      </c>
      <c r="BO4" s="351"/>
      <c r="BP4" s="351"/>
      <c r="BQ4" s="351"/>
      <c r="BR4" s="351"/>
      <c r="BS4" s="351"/>
      <c r="BT4" s="351"/>
      <c r="BU4" s="352"/>
      <c r="BV4" s="350">
        <v>49354073</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4.2</v>
      </c>
      <c r="CU4" s="357"/>
      <c r="CV4" s="357"/>
      <c r="CW4" s="357"/>
      <c r="CX4" s="357"/>
      <c r="CY4" s="357"/>
      <c r="CZ4" s="357"/>
      <c r="DA4" s="358"/>
      <c r="DB4" s="356">
        <v>4</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46725499</v>
      </c>
      <c r="BO5" s="388"/>
      <c r="BP5" s="388"/>
      <c r="BQ5" s="388"/>
      <c r="BR5" s="388"/>
      <c r="BS5" s="388"/>
      <c r="BT5" s="388"/>
      <c r="BU5" s="389"/>
      <c r="BV5" s="387">
        <v>47878297</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83.1</v>
      </c>
      <c r="CU5" s="385"/>
      <c r="CV5" s="385"/>
      <c r="CW5" s="385"/>
      <c r="CX5" s="385"/>
      <c r="CY5" s="385"/>
      <c r="CZ5" s="385"/>
      <c r="DA5" s="386"/>
      <c r="DB5" s="384">
        <v>78.400000000000006</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1548005</v>
      </c>
      <c r="BO6" s="388"/>
      <c r="BP6" s="388"/>
      <c r="BQ6" s="388"/>
      <c r="BR6" s="388"/>
      <c r="BS6" s="388"/>
      <c r="BT6" s="388"/>
      <c r="BU6" s="389"/>
      <c r="BV6" s="387">
        <v>1475776</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88.5</v>
      </c>
      <c r="CU6" s="425"/>
      <c r="CV6" s="425"/>
      <c r="CW6" s="425"/>
      <c r="CX6" s="425"/>
      <c r="CY6" s="425"/>
      <c r="CZ6" s="425"/>
      <c r="DA6" s="426"/>
      <c r="DB6" s="424">
        <v>84.8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398016</v>
      </c>
      <c r="BO7" s="388"/>
      <c r="BP7" s="388"/>
      <c r="BQ7" s="388"/>
      <c r="BR7" s="388"/>
      <c r="BS7" s="388"/>
      <c r="BT7" s="388"/>
      <c r="BU7" s="389"/>
      <c r="BV7" s="387">
        <v>377695</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27174623</v>
      </c>
      <c r="CU7" s="388"/>
      <c r="CV7" s="388"/>
      <c r="CW7" s="388"/>
      <c r="CX7" s="388"/>
      <c r="CY7" s="388"/>
      <c r="CZ7" s="388"/>
      <c r="DA7" s="389"/>
      <c r="DB7" s="387">
        <v>27240703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1149989</v>
      </c>
      <c r="BO8" s="388"/>
      <c r="BP8" s="388"/>
      <c r="BQ8" s="388"/>
      <c r="BR8" s="388"/>
      <c r="BS8" s="388"/>
      <c r="BT8" s="388"/>
      <c r="BU8" s="389"/>
      <c r="BV8" s="387">
        <v>1098081</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0.76</v>
      </c>
      <c r="CU8" s="428"/>
      <c r="CV8" s="428"/>
      <c r="CW8" s="428"/>
      <c r="CX8" s="428"/>
      <c r="CY8" s="428"/>
      <c r="CZ8" s="428"/>
      <c r="DA8" s="429"/>
      <c r="DB8" s="427">
        <v>0.75</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119903</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51908</v>
      </c>
      <c r="BO9" s="388"/>
      <c r="BP9" s="388"/>
      <c r="BQ9" s="388"/>
      <c r="BR9" s="388"/>
      <c r="BS9" s="388"/>
      <c r="BT9" s="388"/>
      <c r="BU9" s="389"/>
      <c r="BV9" s="387">
        <v>532117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14.1</v>
      </c>
      <c r="CU9" s="385"/>
      <c r="CV9" s="385"/>
      <c r="CW9" s="385"/>
      <c r="CX9" s="385"/>
      <c r="CY9" s="385"/>
      <c r="CZ9" s="385"/>
      <c r="DA9" s="386"/>
      <c r="DB9" s="384">
        <v>15.2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121735</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320000</v>
      </c>
      <c r="BO10" s="388"/>
      <c r="BP10" s="388"/>
      <c r="BQ10" s="388"/>
      <c r="BR10" s="388"/>
      <c r="BS10" s="388"/>
      <c r="BT10" s="388"/>
      <c r="BU10" s="389"/>
      <c r="BV10" s="387">
        <v>560043</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121637</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1200000</v>
      </c>
      <c r="BO12" s="388"/>
      <c r="BP12" s="388"/>
      <c r="BQ12" s="388"/>
      <c r="BR12" s="388"/>
      <c r="BS12" s="388"/>
      <c r="BT12" s="388"/>
      <c r="BU12" s="389"/>
      <c r="BV12" s="387">
        <v>440000</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120680</v>
      </c>
      <c r="S13" s="469"/>
      <c r="T13" s="469"/>
      <c r="U13" s="469"/>
      <c r="V13" s="470"/>
      <c r="W13" s="403" t="s">
        <v>125</v>
      </c>
      <c r="X13" s="404"/>
      <c r="Y13" s="404"/>
      <c r="Z13" s="404"/>
      <c r="AA13" s="404"/>
      <c r="AB13" s="394"/>
      <c r="AC13" s="438">
        <v>720</v>
      </c>
      <c r="AD13" s="439"/>
      <c r="AE13" s="439"/>
      <c r="AF13" s="439"/>
      <c r="AG13" s="478"/>
      <c r="AH13" s="438">
        <v>789</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-828092</v>
      </c>
      <c r="BO13" s="388"/>
      <c r="BP13" s="388"/>
      <c r="BQ13" s="388"/>
      <c r="BR13" s="388"/>
      <c r="BS13" s="388"/>
      <c r="BT13" s="388"/>
      <c r="BU13" s="389"/>
      <c r="BV13" s="387">
        <v>652160</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4.9000000000000004</v>
      </c>
      <c r="CU13" s="385"/>
      <c r="CV13" s="385"/>
      <c r="CW13" s="385"/>
      <c r="CX13" s="385"/>
      <c r="CY13" s="385"/>
      <c r="CZ13" s="385"/>
      <c r="DA13" s="386"/>
      <c r="DB13" s="384">
        <v>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130</v>
      </c>
      <c r="M14" s="466"/>
      <c r="N14" s="466"/>
      <c r="O14" s="466"/>
      <c r="P14" s="466"/>
      <c r="Q14" s="467"/>
      <c r="R14" s="468">
        <v>122347</v>
      </c>
      <c r="S14" s="469"/>
      <c r="T14" s="469"/>
      <c r="U14" s="469"/>
      <c r="V14" s="470"/>
      <c r="W14" s="377"/>
      <c r="X14" s="378"/>
      <c r="Y14" s="378"/>
      <c r="Z14" s="378"/>
      <c r="AA14" s="378"/>
      <c r="AB14" s="367"/>
      <c r="AC14" s="471">
        <v>1.4</v>
      </c>
      <c r="AD14" s="472"/>
      <c r="AE14" s="472"/>
      <c r="AF14" s="472"/>
      <c r="AG14" s="473"/>
      <c r="AH14" s="471">
        <v>1.5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v>4.8</v>
      </c>
      <c r="CU14" s="483"/>
      <c r="CV14" s="483"/>
      <c r="CW14" s="483"/>
      <c r="CX14" s="483"/>
      <c r="CY14" s="483"/>
      <c r="CZ14" s="483"/>
      <c r="DA14" s="484"/>
      <c r="DB14" s="482" t="s">
        <v>123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121453</v>
      </c>
      <c r="S15" s="469"/>
      <c r="T15" s="469"/>
      <c r="U15" s="469"/>
      <c r="V15" s="470"/>
      <c r="W15" s="403" t="s">
        <v>132</v>
      </c>
      <c r="X15" s="404"/>
      <c r="Y15" s="404"/>
      <c r="Z15" s="404"/>
      <c r="AA15" s="404"/>
      <c r="AB15" s="394"/>
      <c r="AC15" s="438">
        <v>16960</v>
      </c>
      <c r="AD15" s="439"/>
      <c r="AE15" s="439"/>
      <c r="AF15" s="439"/>
      <c r="AG15" s="478"/>
      <c r="AH15" s="438">
        <v>17143</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16118890</v>
      </c>
      <c r="BO15" s="351"/>
      <c r="BP15" s="351"/>
      <c r="BQ15" s="351"/>
      <c r="BR15" s="351"/>
      <c r="BS15" s="351"/>
      <c r="BT15" s="351"/>
      <c r="BU15" s="352"/>
      <c r="BV15" s="350">
        <v>15369807</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32.700000000000003</v>
      </c>
      <c r="AD16" s="472"/>
      <c r="AE16" s="472"/>
      <c r="AF16" s="472"/>
      <c r="AG16" s="473"/>
      <c r="AH16" s="471">
        <v>32.700000000000003</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20672125</v>
      </c>
      <c r="BO16" s="388"/>
      <c r="BP16" s="388"/>
      <c r="BQ16" s="388"/>
      <c r="BR16" s="388"/>
      <c r="BS16" s="388"/>
      <c r="BT16" s="388"/>
      <c r="BU16" s="389"/>
      <c r="BV16" s="387">
        <v>20561861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138</v>
      </c>
      <c r="N17" s="492"/>
      <c r="O17" s="492"/>
      <c r="P17" s="492"/>
      <c r="Q17" s="493"/>
      <c r="R17" s="488" t="s">
        <v>136</v>
      </c>
      <c r="S17" s="489"/>
      <c r="T17" s="489"/>
      <c r="U17" s="489"/>
      <c r="V17" s="490"/>
      <c r="W17" s="403" t="s">
        <v>139</v>
      </c>
      <c r="X17" s="404"/>
      <c r="Y17" s="404"/>
      <c r="Z17" s="404"/>
      <c r="AA17" s="404"/>
      <c r="AB17" s="394"/>
      <c r="AC17" s="438">
        <v>34206</v>
      </c>
      <c r="AD17" s="439"/>
      <c r="AE17" s="439"/>
      <c r="AF17" s="439"/>
      <c r="AG17" s="478"/>
      <c r="AH17" s="438">
        <v>34479</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20719426</v>
      </c>
      <c r="BO17" s="388"/>
      <c r="BP17" s="388"/>
      <c r="BQ17" s="388"/>
      <c r="BR17" s="388"/>
      <c r="BS17" s="388"/>
      <c r="BT17" s="388"/>
      <c r="BU17" s="389"/>
      <c r="BV17" s="387">
        <v>19693074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234.46</v>
      </c>
      <c r="M18" s="500"/>
      <c r="N18" s="500"/>
      <c r="O18" s="500"/>
      <c r="P18" s="500"/>
      <c r="Q18" s="500"/>
      <c r="R18" s="501"/>
      <c r="S18" s="501"/>
      <c r="T18" s="501"/>
      <c r="U18" s="501"/>
      <c r="V18" s="502"/>
      <c r="W18" s="405"/>
      <c r="X18" s="406"/>
      <c r="Y18" s="406"/>
      <c r="Z18" s="406"/>
      <c r="AA18" s="406"/>
      <c r="AB18" s="397"/>
      <c r="AC18" s="503">
        <v>65.900000000000006</v>
      </c>
      <c r="AD18" s="504"/>
      <c r="AE18" s="504"/>
      <c r="AF18" s="504"/>
      <c r="AG18" s="505"/>
      <c r="AH18" s="503">
        <v>65.8</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22142410</v>
      </c>
      <c r="BO18" s="388"/>
      <c r="BP18" s="388"/>
      <c r="BQ18" s="388"/>
      <c r="BR18" s="388"/>
      <c r="BS18" s="388"/>
      <c r="BT18" s="388"/>
      <c r="BU18" s="389"/>
      <c r="BV18" s="387">
        <v>22503641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511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31805234</v>
      </c>
      <c r="BO19" s="388"/>
      <c r="BP19" s="388"/>
      <c r="BQ19" s="388"/>
      <c r="BR19" s="388"/>
      <c r="BS19" s="388"/>
      <c r="BT19" s="388"/>
      <c r="BU19" s="389"/>
      <c r="BV19" s="387">
        <v>32750384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50653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47802976</v>
      </c>
      <c r="BO23" s="388"/>
      <c r="BP23" s="388"/>
      <c r="BQ23" s="388"/>
      <c r="BR23" s="388"/>
      <c r="BS23" s="388"/>
      <c r="BT23" s="388"/>
      <c r="BU23" s="389"/>
      <c r="BV23" s="387">
        <v>48032397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9560</v>
      </c>
      <c r="R24" s="439"/>
      <c r="S24" s="439"/>
      <c r="T24" s="439"/>
      <c r="U24" s="439"/>
      <c r="V24" s="478"/>
      <c r="W24" s="533"/>
      <c r="X24" s="521"/>
      <c r="Y24" s="522"/>
      <c r="Z24" s="437" t="s">
        <v>155</v>
      </c>
      <c r="AA24" s="417"/>
      <c r="AB24" s="417"/>
      <c r="AC24" s="417"/>
      <c r="AD24" s="417"/>
      <c r="AE24" s="417"/>
      <c r="AF24" s="417"/>
      <c r="AG24" s="418"/>
      <c r="AH24" s="438">
        <v>777</v>
      </c>
      <c r="AI24" s="439"/>
      <c r="AJ24" s="439"/>
      <c r="AK24" s="439"/>
      <c r="AL24" s="478"/>
      <c r="AM24" s="438">
        <v>2570316</v>
      </c>
      <c r="AN24" s="439"/>
      <c r="AO24" s="439"/>
      <c r="AP24" s="439"/>
      <c r="AQ24" s="439"/>
      <c r="AR24" s="478"/>
      <c r="AS24" s="438">
        <v>3308</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37821182</v>
      </c>
      <c r="BO24" s="388"/>
      <c r="BP24" s="388"/>
      <c r="BQ24" s="388"/>
      <c r="BR24" s="388"/>
      <c r="BS24" s="388"/>
      <c r="BT24" s="388"/>
      <c r="BU24" s="389"/>
      <c r="BV24" s="387">
        <v>37486445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2</v>
      </c>
      <c r="M25" s="439"/>
      <c r="N25" s="439"/>
      <c r="O25" s="439"/>
      <c r="P25" s="478"/>
      <c r="Q25" s="438">
        <v>7315</v>
      </c>
      <c r="R25" s="439"/>
      <c r="S25" s="439"/>
      <c r="T25" s="439"/>
      <c r="U25" s="439"/>
      <c r="V25" s="478"/>
      <c r="W25" s="533"/>
      <c r="X25" s="521"/>
      <c r="Y25" s="522"/>
      <c r="Z25" s="437" t="s">
        <v>158</v>
      </c>
      <c r="AA25" s="417"/>
      <c r="AB25" s="417"/>
      <c r="AC25" s="417"/>
      <c r="AD25" s="417"/>
      <c r="AE25" s="417"/>
      <c r="AF25" s="417"/>
      <c r="AG25" s="418"/>
      <c r="AH25" s="438">
        <v>131</v>
      </c>
      <c r="AI25" s="439"/>
      <c r="AJ25" s="439"/>
      <c r="AK25" s="439"/>
      <c r="AL25" s="478"/>
      <c r="AM25" s="438">
        <v>418283</v>
      </c>
      <c r="AN25" s="439"/>
      <c r="AO25" s="439"/>
      <c r="AP25" s="439"/>
      <c r="AQ25" s="439"/>
      <c r="AR25" s="478"/>
      <c r="AS25" s="438">
        <v>3193</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4391272</v>
      </c>
      <c r="BO25" s="351"/>
      <c r="BP25" s="351"/>
      <c r="BQ25" s="351"/>
      <c r="BR25" s="351"/>
      <c r="BS25" s="351"/>
      <c r="BT25" s="351"/>
      <c r="BU25" s="352"/>
      <c r="BV25" s="350">
        <v>5569168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6580</v>
      </c>
      <c r="R26" s="439"/>
      <c r="S26" s="439"/>
      <c r="T26" s="439"/>
      <c r="U26" s="439"/>
      <c r="V26" s="478"/>
      <c r="W26" s="533"/>
      <c r="X26" s="521"/>
      <c r="Y26" s="522"/>
      <c r="Z26" s="437" t="s">
        <v>161</v>
      </c>
      <c r="AA26" s="543"/>
      <c r="AB26" s="543"/>
      <c r="AC26" s="543"/>
      <c r="AD26" s="543"/>
      <c r="AE26" s="543"/>
      <c r="AF26" s="543"/>
      <c r="AG26" s="544"/>
      <c r="AH26" s="438">
        <v>26</v>
      </c>
      <c r="AI26" s="439"/>
      <c r="AJ26" s="439"/>
      <c r="AK26" s="439"/>
      <c r="AL26" s="478"/>
      <c r="AM26" s="438">
        <v>95342</v>
      </c>
      <c r="AN26" s="439"/>
      <c r="AO26" s="439"/>
      <c r="AP26" s="439"/>
      <c r="AQ26" s="439"/>
      <c r="AR26" s="478"/>
      <c r="AS26" s="438">
        <v>3667</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5720</v>
      </c>
      <c r="R27" s="439"/>
      <c r="S27" s="439"/>
      <c r="T27" s="439"/>
      <c r="U27" s="439"/>
      <c r="V27" s="478"/>
      <c r="W27" s="533"/>
      <c r="X27" s="521"/>
      <c r="Y27" s="522"/>
      <c r="Z27" s="437" t="s">
        <v>164</v>
      </c>
      <c r="AA27" s="417"/>
      <c r="AB27" s="417"/>
      <c r="AC27" s="417"/>
      <c r="AD27" s="417"/>
      <c r="AE27" s="417"/>
      <c r="AF27" s="417"/>
      <c r="AG27" s="418"/>
      <c r="AH27" s="438">
        <v>14</v>
      </c>
      <c r="AI27" s="439"/>
      <c r="AJ27" s="439"/>
      <c r="AK27" s="439"/>
      <c r="AL27" s="478"/>
      <c r="AM27" s="438">
        <v>53340</v>
      </c>
      <c r="AN27" s="439"/>
      <c r="AO27" s="439"/>
      <c r="AP27" s="439"/>
      <c r="AQ27" s="439"/>
      <c r="AR27" s="478"/>
      <c r="AS27" s="438">
        <v>3810</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800000</v>
      </c>
      <c r="BO27" s="557"/>
      <c r="BP27" s="557"/>
      <c r="BQ27" s="557"/>
      <c r="BR27" s="557"/>
      <c r="BS27" s="557"/>
      <c r="BT27" s="557"/>
      <c r="BU27" s="558"/>
      <c r="BV27" s="556">
        <v>800000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5180</v>
      </c>
      <c r="R28" s="439"/>
      <c r="S28" s="439"/>
      <c r="T28" s="439"/>
      <c r="U28" s="439"/>
      <c r="V28" s="478"/>
      <c r="W28" s="533"/>
      <c r="X28" s="521"/>
      <c r="Y28" s="522"/>
      <c r="Z28" s="437" t="s">
        <v>167</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4268046</v>
      </c>
      <c r="BO28" s="351"/>
      <c r="BP28" s="351"/>
      <c r="BQ28" s="351"/>
      <c r="BR28" s="351"/>
      <c r="BS28" s="351"/>
      <c r="BT28" s="351"/>
      <c r="BU28" s="352"/>
      <c r="BV28" s="350">
        <v>5148046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24</v>
      </c>
      <c r="M29" s="439"/>
      <c r="N29" s="439"/>
      <c r="O29" s="439"/>
      <c r="P29" s="478"/>
      <c r="Q29" s="438">
        <v>4820</v>
      </c>
      <c r="R29" s="439"/>
      <c r="S29" s="439"/>
      <c r="T29" s="439"/>
      <c r="U29" s="439"/>
      <c r="V29" s="478"/>
      <c r="W29" s="534"/>
      <c r="X29" s="535"/>
      <c r="Y29" s="536"/>
      <c r="Z29" s="437" t="s">
        <v>171</v>
      </c>
      <c r="AA29" s="417"/>
      <c r="AB29" s="417"/>
      <c r="AC29" s="417"/>
      <c r="AD29" s="417"/>
      <c r="AE29" s="417"/>
      <c r="AF29" s="417"/>
      <c r="AG29" s="418"/>
      <c r="AH29" s="438">
        <v>791</v>
      </c>
      <c r="AI29" s="439"/>
      <c r="AJ29" s="439"/>
      <c r="AK29" s="439"/>
      <c r="AL29" s="478"/>
      <c r="AM29" s="438">
        <v>2623656</v>
      </c>
      <c r="AN29" s="439"/>
      <c r="AO29" s="439"/>
      <c r="AP29" s="439"/>
      <c r="AQ29" s="439"/>
      <c r="AR29" s="478"/>
      <c r="AS29" s="438">
        <v>3317</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497028</v>
      </c>
      <c r="BO29" s="388"/>
      <c r="BP29" s="388"/>
      <c r="BQ29" s="388"/>
      <c r="BR29" s="388"/>
      <c r="BS29" s="388"/>
      <c r="BT29" s="388"/>
      <c r="BU29" s="389"/>
      <c r="BV29" s="387">
        <v>616940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5565239</v>
      </c>
      <c r="BO30" s="557"/>
      <c r="BP30" s="557"/>
      <c r="BQ30" s="557"/>
      <c r="BR30" s="557"/>
      <c r="BS30" s="557"/>
      <c r="BT30" s="557"/>
      <c r="BU30" s="558"/>
      <c r="BV30" s="556">
        <v>5884604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IF('各会計、関係団体の財政状況及び健全化判断比率'!B33="","",'各会計、関係団体の財政状況及び健全化判断比率'!B33)</f>
        <v>渡海船事業特別会計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愛媛地方税滞納整理機構</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マイントピア別子</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IF('各会計、関係団体の財政状況及び健全化判断比率'!B32="","",'各会計、関係団体の財政状況及び健全化判断比率'!B32)</f>
        <v>工業用水道事業会計</v>
      </c>
      <c r="AP35" s="569"/>
      <c r="AQ35" s="569"/>
      <c r="AR35" s="569"/>
      <c r="AS35" s="569"/>
      <c r="AT35" s="569"/>
      <c r="AU35" s="569"/>
      <c r="AV35" s="569"/>
      <c r="AW35" s="569"/>
      <c r="AX35" s="569"/>
      <c r="AY35" s="569"/>
      <c r="AZ35" s="569"/>
      <c r="BA35" s="569"/>
      <c r="BB35" s="569"/>
      <c r="BC35" s="569"/>
      <c r="BD35" s="167"/>
      <c r="BE35" s="568">
        <f t="shared" ref="BE35:BE43" si="1">IF(BG35="","",BE34+1)</f>
        <v>10</v>
      </c>
      <c r="BF35" s="568"/>
      <c r="BG35" s="569" t="str">
        <f>IF('各会計、関係団体の財政状況及び健全化判断比率'!B34="","",'各会計、関係団体の財政状況及び健全化判断比率'!B34)</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愛媛県後期高齢者医療広域連合(特別会計)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新居浜市土地開発公社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平尾墓園事業特別会計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11</v>
      </c>
      <c r="BF36" s="568"/>
      <c r="BG36" s="569" t="str">
        <f>IF('各会計、関係団体の財政状況及び健全化判断比率'!B35="","",'各会計、関係団体の財政状況及び健全化判断比率'!B35)</f>
        <v>貯木場事業特別会計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愛媛県後期高齢者医療広域連合(一般会計)</v>
      </c>
      <c r="BZ36" s="569"/>
      <c r="CA36" s="569"/>
      <c r="CB36" s="569"/>
      <c r="CC36" s="569"/>
      <c r="CD36" s="569"/>
      <c r="CE36" s="569"/>
      <c r="CF36" s="569"/>
      <c r="CG36" s="569"/>
      <c r="CH36" s="569"/>
      <c r="CI36" s="569"/>
      <c r="CJ36" s="569"/>
      <c r="CK36" s="569"/>
      <c r="CL36" s="569"/>
      <c r="CM36" s="569"/>
      <c r="CN36" s="167"/>
      <c r="CO36" s="568">
        <f t="shared" si="3"/>
        <v>18</v>
      </c>
      <c r="CP36" s="568"/>
      <c r="CQ36" s="569" t="str">
        <f>IF('各会計、関係団体の財政状況及び健全化判断比率'!BS9="","",'各会計、関係団体の財政状況及び健全化判断比率'!BS9)</f>
        <v>新居浜市文化体育振興事業団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12</v>
      </c>
      <c r="BF37" s="568"/>
      <c r="BG37" s="569" t="str">
        <f>IF('各会計、関係団体の財政状況及び健全化判断比率'!B36="","",'各会計、関係団体の財政状況及び健全化判断比率'!B36)</f>
        <v>工業用地造成事業特別会計</v>
      </c>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f t="shared" si="3"/>
        <v>19</v>
      </c>
      <c r="CP37" s="568"/>
      <c r="CQ37" s="569" t="str">
        <f>IF('各会計、関係団体の財政状況及び健全化判断比率'!BS10="","",'各会計、関係団体の財政状況及び健全化判断比率'!BS10)</f>
        <v>別子木材センター</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f t="shared" si="3"/>
        <v>20</v>
      </c>
      <c r="CP38" s="568"/>
      <c r="CQ38" s="569" t="str">
        <f>IF('各会計、関係団体の財政状況及び健全化判断比率'!BS11="","",'各会計、関係団体の財政状況及び健全化判断比率'!BS11)</f>
        <v>えひめ東予産業創造センター</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54" t="s">
        <v>538</v>
      </c>
      <c r="D34" s="1154"/>
      <c r="E34" s="1155"/>
      <c r="F34" s="32">
        <v>9.7200000000000006</v>
      </c>
      <c r="G34" s="33">
        <v>6.54</v>
      </c>
      <c r="H34" s="33">
        <v>4.51</v>
      </c>
      <c r="I34" s="33">
        <v>5.45</v>
      </c>
      <c r="J34" s="34">
        <v>6.22</v>
      </c>
      <c r="K34" s="22"/>
      <c r="L34" s="22"/>
      <c r="M34" s="22"/>
      <c r="N34" s="22"/>
      <c r="O34" s="22"/>
      <c r="P34" s="22"/>
    </row>
    <row r="35" spans="1:16" ht="39" customHeight="1" x14ac:dyDescent="0.15">
      <c r="A35" s="22"/>
      <c r="B35" s="35"/>
      <c r="C35" s="1148" t="s">
        <v>539</v>
      </c>
      <c r="D35" s="1149"/>
      <c r="E35" s="1150"/>
      <c r="F35" s="36">
        <v>3.29</v>
      </c>
      <c r="G35" s="37">
        <v>3.3</v>
      </c>
      <c r="H35" s="37">
        <v>3.79</v>
      </c>
      <c r="I35" s="37">
        <v>4.17</v>
      </c>
      <c r="J35" s="38">
        <v>4.24</v>
      </c>
      <c r="K35" s="22"/>
      <c r="L35" s="22"/>
      <c r="M35" s="22"/>
      <c r="N35" s="22"/>
      <c r="O35" s="22"/>
      <c r="P35" s="22"/>
    </row>
    <row r="36" spans="1:16" ht="39" customHeight="1" x14ac:dyDescent="0.15">
      <c r="A36" s="22"/>
      <c r="B36" s="35"/>
      <c r="C36" s="1148" t="s">
        <v>540</v>
      </c>
      <c r="D36" s="1149"/>
      <c r="E36" s="1150"/>
      <c r="F36" s="36">
        <v>4.34</v>
      </c>
      <c r="G36" s="37">
        <v>3.17</v>
      </c>
      <c r="H36" s="37">
        <v>1.99</v>
      </c>
      <c r="I36" s="37">
        <v>3.89</v>
      </c>
      <c r="J36" s="38">
        <v>4.08</v>
      </c>
      <c r="K36" s="22"/>
      <c r="L36" s="22"/>
      <c r="M36" s="22"/>
      <c r="N36" s="22"/>
      <c r="O36" s="22"/>
      <c r="P36" s="22"/>
    </row>
    <row r="37" spans="1:16" ht="39" customHeight="1" x14ac:dyDescent="0.15">
      <c r="A37" s="22"/>
      <c r="B37" s="35"/>
      <c r="C37" s="1148" t="s">
        <v>541</v>
      </c>
      <c r="D37" s="1149"/>
      <c r="E37" s="1150"/>
      <c r="F37" s="36">
        <v>0.45</v>
      </c>
      <c r="G37" s="37">
        <v>0.66</v>
      </c>
      <c r="H37" s="37">
        <v>0.91</v>
      </c>
      <c r="I37" s="37">
        <v>0.72</v>
      </c>
      <c r="J37" s="38">
        <v>1.91</v>
      </c>
      <c r="K37" s="22"/>
      <c r="L37" s="22"/>
      <c r="M37" s="22"/>
      <c r="N37" s="22"/>
      <c r="O37" s="22"/>
      <c r="P37" s="22"/>
    </row>
    <row r="38" spans="1:16" ht="39" customHeight="1" x14ac:dyDescent="0.15">
      <c r="A38" s="22"/>
      <c r="B38" s="35"/>
      <c r="C38" s="1148" t="s">
        <v>542</v>
      </c>
      <c r="D38" s="1149"/>
      <c r="E38" s="1150"/>
      <c r="F38" s="36">
        <v>0.3</v>
      </c>
      <c r="G38" s="37">
        <v>0.28000000000000003</v>
      </c>
      <c r="H38" s="37">
        <v>0.32</v>
      </c>
      <c r="I38" s="37">
        <v>0.28000000000000003</v>
      </c>
      <c r="J38" s="38">
        <v>0.31</v>
      </c>
      <c r="K38" s="22"/>
      <c r="L38" s="22"/>
      <c r="M38" s="22"/>
      <c r="N38" s="22"/>
      <c r="O38" s="22"/>
      <c r="P38" s="22"/>
    </row>
    <row r="39" spans="1:16" ht="39" customHeight="1" x14ac:dyDescent="0.15">
      <c r="A39" s="22"/>
      <c r="B39" s="35"/>
      <c r="C39" s="1148" t="s">
        <v>543</v>
      </c>
      <c r="D39" s="1149"/>
      <c r="E39" s="1150"/>
      <c r="F39" s="36">
        <v>0.05</v>
      </c>
      <c r="G39" s="37">
        <v>0.08</v>
      </c>
      <c r="H39" s="37">
        <v>0.1</v>
      </c>
      <c r="I39" s="37">
        <v>0.13</v>
      </c>
      <c r="J39" s="38">
        <v>0.14000000000000001</v>
      </c>
      <c r="K39" s="22"/>
      <c r="L39" s="22"/>
      <c r="M39" s="22"/>
      <c r="N39" s="22"/>
      <c r="O39" s="22"/>
      <c r="P39" s="22"/>
    </row>
    <row r="40" spans="1:16" ht="39" customHeight="1" x14ac:dyDescent="0.15">
      <c r="A40" s="22"/>
      <c r="B40" s="35"/>
      <c r="C40" s="1148" t="s">
        <v>544</v>
      </c>
      <c r="D40" s="1149"/>
      <c r="E40" s="1150"/>
      <c r="F40" s="36">
        <v>0</v>
      </c>
      <c r="G40" s="37">
        <v>0</v>
      </c>
      <c r="H40" s="37">
        <v>0</v>
      </c>
      <c r="I40" s="37">
        <v>0</v>
      </c>
      <c r="J40" s="38">
        <v>0</v>
      </c>
      <c r="K40" s="22"/>
      <c r="L40" s="22"/>
      <c r="M40" s="22"/>
      <c r="N40" s="22"/>
      <c r="O40" s="22"/>
      <c r="P40" s="22"/>
    </row>
    <row r="41" spans="1:16" ht="39" customHeight="1" x14ac:dyDescent="0.15">
      <c r="A41" s="22"/>
      <c r="B41" s="35"/>
      <c r="C41" s="1148" t="s">
        <v>545</v>
      </c>
      <c r="D41" s="1149"/>
      <c r="E41" s="1150"/>
      <c r="F41" s="36">
        <v>0.28000000000000003</v>
      </c>
      <c r="G41" s="37">
        <v>0.39</v>
      </c>
      <c r="H41" s="37">
        <v>0</v>
      </c>
      <c r="I41" s="37">
        <v>0</v>
      </c>
      <c r="J41" s="38">
        <v>0</v>
      </c>
      <c r="K41" s="22"/>
      <c r="L41" s="22"/>
      <c r="M41" s="22"/>
      <c r="N41" s="22"/>
      <c r="O41" s="22"/>
      <c r="P41" s="22"/>
    </row>
    <row r="42" spans="1:16" ht="39" customHeight="1" x14ac:dyDescent="0.15">
      <c r="A42" s="22"/>
      <c r="B42" s="39"/>
      <c r="C42" s="1148" t="s">
        <v>546</v>
      </c>
      <c r="D42" s="1149"/>
      <c r="E42" s="1150"/>
      <c r="F42" s="36" t="s">
        <v>491</v>
      </c>
      <c r="G42" s="37" t="s">
        <v>491</v>
      </c>
      <c r="H42" s="37" t="s">
        <v>491</v>
      </c>
      <c r="I42" s="37" t="s">
        <v>491</v>
      </c>
      <c r="J42" s="38" t="s">
        <v>491</v>
      </c>
      <c r="K42" s="22"/>
      <c r="L42" s="22"/>
      <c r="M42" s="22"/>
      <c r="N42" s="22"/>
      <c r="O42" s="22"/>
      <c r="P42" s="22"/>
    </row>
    <row r="43" spans="1:16" ht="39" customHeight="1" thickBot="1" x14ac:dyDescent="0.2">
      <c r="A43" s="22"/>
      <c r="B43" s="40"/>
      <c r="C43" s="1151" t="s">
        <v>547</v>
      </c>
      <c r="D43" s="1152"/>
      <c r="E43" s="1153"/>
      <c r="F43" s="41">
        <v>0.26</v>
      </c>
      <c r="G43" s="42">
        <v>0.28000000000000003</v>
      </c>
      <c r="H43" s="42">
        <v>0.28000000000000003</v>
      </c>
      <c r="I43" s="42">
        <v>0.74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5710</v>
      </c>
      <c r="L45" s="60">
        <v>5795</v>
      </c>
      <c r="M45" s="60">
        <v>5745</v>
      </c>
      <c r="N45" s="60">
        <v>5281</v>
      </c>
      <c r="O45" s="61">
        <v>4723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491</v>
      </c>
      <c r="L46" s="64" t="s">
        <v>491</v>
      </c>
      <c r="M46" s="64" t="s">
        <v>491</v>
      </c>
      <c r="N46" s="64" t="s">
        <v>491</v>
      </c>
      <c r="O46" s="65" t="s">
        <v>491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491</v>
      </c>
      <c r="L47" s="64" t="s">
        <v>491</v>
      </c>
      <c r="M47" s="64" t="s">
        <v>491</v>
      </c>
      <c r="N47" s="64" t="s">
        <v>491</v>
      </c>
      <c r="O47" s="65" t="s">
        <v>491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1345</v>
      </c>
      <c r="L48" s="64">
        <v>1599</v>
      </c>
      <c r="M48" s="64">
        <v>1704</v>
      </c>
      <c r="N48" s="64">
        <v>1652</v>
      </c>
      <c r="O48" s="65">
        <v>1653</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491</v>
      </c>
      <c r="L49" s="64" t="s">
        <v>491</v>
      </c>
      <c r="M49" s="64" t="s">
        <v>491</v>
      </c>
      <c r="N49" s="64" t="s">
        <v>491</v>
      </c>
      <c r="O49" s="65" t="s">
        <v>491</v>
      </c>
      <c r="P49" s="48"/>
      <c r="Q49" s="48"/>
      <c r="R49" s="48"/>
      <c r="S49" s="48"/>
      <c r="T49" s="48"/>
      <c r="U49" s="48"/>
    </row>
    <row r="50" spans="1:21" ht="30.75" customHeight="1" x14ac:dyDescent="0.15">
      <c r="A50" s="48"/>
      <c r="B50" s="1166"/>
      <c r="C50" s="1167"/>
      <c r="D50" s="62"/>
      <c r="E50" s="1158" t="s">
        <v>17</v>
      </c>
      <c r="F50" s="1158"/>
      <c r="G50" s="1158"/>
      <c r="H50" s="1158"/>
      <c r="I50" s="1158"/>
      <c r="J50" s="1159"/>
      <c r="K50" s="63">
        <v>57</v>
      </c>
      <c r="L50" s="64">
        <v>48</v>
      </c>
      <c r="M50" s="64">
        <v>41</v>
      </c>
      <c r="N50" s="64">
        <v>39</v>
      </c>
      <c r="O50" s="65">
        <v>34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491</v>
      </c>
      <c r="L51" s="64" t="s">
        <v>491</v>
      </c>
      <c r="M51" s="64" t="s">
        <v>491</v>
      </c>
      <c r="N51" s="64" t="s">
        <v>491</v>
      </c>
      <c r="O51" s="65" t="s">
        <v>491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5627</v>
      </c>
      <c r="L52" s="64">
        <v>5956</v>
      </c>
      <c r="M52" s="64">
        <v>6013</v>
      </c>
      <c r="N52" s="64">
        <v>5841</v>
      </c>
      <c r="O52" s="65">
        <v>5696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1485</v>
      </c>
      <c r="L53" s="69">
        <v>1486</v>
      </c>
      <c r="M53" s="69">
        <v>1477</v>
      </c>
      <c r="N53" s="69">
        <v>1131</v>
      </c>
      <c r="O53" s="70">
        <v>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E1" zoomScale="80" zoomScaleNormal="80"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172" t="s">
        <v>24</v>
      </c>
      <c r="C41" s="1173"/>
      <c r="D41" s="81"/>
      <c r="E41" s="1178" t="s">
        <v>25</v>
      </c>
      <c r="F41" s="1178"/>
      <c r="G41" s="1178"/>
      <c r="H41" s="1179"/>
      <c r="I41" s="82">
        <v>48528</v>
      </c>
      <c r="J41" s="83">
        <v>48433</v>
      </c>
      <c r="K41" s="83">
        <v>48388</v>
      </c>
      <c r="L41" s="83">
        <v>48623</v>
      </c>
      <c r="M41" s="84">
        <v>48431</v>
      </c>
    </row>
    <row r="42" spans="2:13" ht="27.75" customHeight="1" x14ac:dyDescent="0.15">
      <c r="B42" s="1174"/>
      <c r="C42" s="1175"/>
      <c r="D42" s="85"/>
      <c r="E42" s="1180" t="s">
        <v>26</v>
      </c>
      <c r="F42" s="1180"/>
      <c r="G42" s="1180"/>
      <c r="H42" s="1181"/>
      <c r="I42" s="86">
        <v>221</v>
      </c>
      <c r="J42" s="87">
        <v>174</v>
      </c>
      <c r="K42" s="87">
        <v>133</v>
      </c>
      <c r="L42" s="87">
        <v>94</v>
      </c>
      <c r="M42" s="88">
        <v>60</v>
      </c>
    </row>
    <row r="43" spans="2:13" ht="27.75" customHeight="1" x14ac:dyDescent="0.15">
      <c r="B43" s="1174"/>
      <c r="C43" s="1175"/>
      <c r="D43" s="85"/>
      <c r="E43" s="1180" t="s">
        <v>27</v>
      </c>
      <c r="F43" s="1180"/>
      <c r="G43" s="1180"/>
      <c r="H43" s="1181"/>
      <c r="I43" s="86">
        <v>21420</v>
      </c>
      <c r="J43" s="87">
        <v>21904</v>
      </c>
      <c r="K43" s="87">
        <v>22597</v>
      </c>
      <c r="L43" s="87">
        <v>22850</v>
      </c>
      <c r="M43" s="88">
        <v>22603</v>
      </c>
    </row>
    <row r="44" spans="2:13" ht="27.75" customHeight="1" x14ac:dyDescent="0.15">
      <c r="B44" s="1174"/>
      <c r="C44" s="1175"/>
      <c r="D44" s="85"/>
      <c r="E44" s="1180" t="s">
        <v>28</v>
      </c>
      <c r="F44" s="1180"/>
      <c r="G44" s="1180"/>
      <c r="H44" s="1181"/>
      <c r="I44" s="86" t="s">
        <v>491</v>
      </c>
      <c r="J44" s="87" t="s">
        <v>491</v>
      </c>
      <c r="K44" s="87" t="s">
        <v>491</v>
      </c>
      <c r="L44" s="87" t="s">
        <v>491</v>
      </c>
      <c r="M44" s="88" t="s">
        <v>491</v>
      </c>
    </row>
    <row r="45" spans="2:13" ht="27.75" customHeight="1" x14ac:dyDescent="0.15">
      <c r="B45" s="1174"/>
      <c r="C45" s="1175"/>
      <c r="D45" s="85"/>
      <c r="E45" s="1180" t="s">
        <v>29</v>
      </c>
      <c r="F45" s="1180"/>
      <c r="G45" s="1180"/>
      <c r="H45" s="1181"/>
      <c r="I45" s="86">
        <v>8443</v>
      </c>
      <c r="J45" s="87">
        <v>7990</v>
      </c>
      <c r="K45" s="87">
        <v>7756</v>
      </c>
      <c r="L45" s="87">
        <v>8033</v>
      </c>
      <c r="M45" s="88">
        <v>8035</v>
      </c>
    </row>
    <row r="46" spans="2:13" ht="27.75" customHeight="1" x14ac:dyDescent="0.15">
      <c r="B46" s="1174"/>
      <c r="C46" s="1175"/>
      <c r="D46" s="89"/>
      <c r="E46" s="1180" t="s">
        <v>30</v>
      </c>
      <c r="F46" s="1180"/>
      <c r="G46" s="1180"/>
      <c r="H46" s="1181"/>
      <c r="I46" s="86">
        <v>0</v>
      </c>
      <c r="J46" s="87" t="s">
        <v>491</v>
      </c>
      <c r="K46" s="87" t="s">
        <v>491</v>
      </c>
      <c r="L46" s="87" t="s">
        <v>491</v>
      </c>
      <c r="M46" s="88" t="s">
        <v>491</v>
      </c>
    </row>
    <row r="47" spans="2:13" ht="27.75" customHeight="1" x14ac:dyDescent="0.15">
      <c r="B47" s="1174"/>
      <c r="C47" s="1175"/>
      <c r="D47" s="90"/>
      <c r="E47" s="1182" t="s">
        <v>31</v>
      </c>
      <c r="F47" s="1183"/>
      <c r="G47" s="1183"/>
      <c r="H47" s="1184"/>
      <c r="I47" s="86" t="s">
        <v>491</v>
      </c>
      <c r="J47" s="87" t="s">
        <v>491</v>
      </c>
      <c r="K47" s="87" t="s">
        <v>491</v>
      </c>
      <c r="L47" s="87" t="s">
        <v>491</v>
      </c>
      <c r="M47" s="88" t="s">
        <v>491</v>
      </c>
    </row>
    <row r="48" spans="2:13" ht="27.75" customHeight="1" x14ac:dyDescent="0.15">
      <c r="B48" s="1174"/>
      <c r="C48" s="1175"/>
      <c r="D48" s="85"/>
      <c r="E48" s="1180" t="s">
        <v>32</v>
      </c>
      <c r="F48" s="1180"/>
      <c r="G48" s="1180"/>
      <c r="H48" s="1181"/>
      <c r="I48" s="86" t="s">
        <v>491</v>
      </c>
      <c r="J48" s="87" t="s">
        <v>491</v>
      </c>
      <c r="K48" s="87" t="s">
        <v>491</v>
      </c>
      <c r="L48" s="87" t="s">
        <v>491</v>
      </c>
      <c r="M48" s="88" t="s">
        <v>491</v>
      </c>
    </row>
    <row r="49" spans="2:13" ht="27.75" customHeight="1" x14ac:dyDescent="0.15">
      <c r="B49" s="1176"/>
      <c r="C49" s="1177"/>
      <c r="D49" s="85"/>
      <c r="E49" s="1180" t="s">
        <v>33</v>
      </c>
      <c r="F49" s="1180"/>
      <c r="G49" s="1180"/>
      <c r="H49" s="1181"/>
      <c r="I49" s="86" t="s">
        <v>491</v>
      </c>
      <c r="J49" s="87" t="s">
        <v>491</v>
      </c>
      <c r="K49" s="87" t="s">
        <v>491</v>
      </c>
      <c r="L49" s="87" t="s">
        <v>491</v>
      </c>
      <c r="M49" s="88" t="s">
        <v>491</v>
      </c>
    </row>
    <row r="50" spans="2:13" ht="27.75" customHeight="1" x14ac:dyDescent="0.15">
      <c r="B50" s="1185" t="s">
        <v>34</v>
      </c>
      <c r="C50" s="1186"/>
      <c r="D50" s="91"/>
      <c r="E50" s="1180" t="s">
        <v>35</v>
      </c>
      <c r="F50" s="1180"/>
      <c r="G50" s="1180"/>
      <c r="H50" s="1181"/>
      <c r="I50" s="86">
        <v>11290</v>
      </c>
      <c r="J50" s="87">
        <v>12239</v>
      </c>
      <c r="K50" s="87">
        <v>11623</v>
      </c>
      <c r="L50" s="87">
        <v>11189</v>
      </c>
      <c r="M50" s="88">
        <v>9902</v>
      </c>
    </row>
    <row r="51" spans="2:13" ht="27.75" customHeight="1" x14ac:dyDescent="0.15">
      <c r="B51" s="1174"/>
      <c r="C51" s="1175"/>
      <c r="D51" s="85"/>
      <c r="E51" s="1180" t="s">
        <v>36</v>
      </c>
      <c r="F51" s="1180"/>
      <c r="G51" s="1180"/>
      <c r="H51" s="1181"/>
      <c r="I51" s="86">
        <v>17510</v>
      </c>
      <c r="J51" s="87">
        <v>17160</v>
      </c>
      <c r="K51" s="87">
        <v>16007</v>
      </c>
      <c r="L51" s="87">
        <v>15709</v>
      </c>
      <c r="M51" s="88">
        <v>16019</v>
      </c>
    </row>
    <row r="52" spans="2:13" ht="27.75" customHeight="1" x14ac:dyDescent="0.15">
      <c r="B52" s="1176"/>
      <c r="C52" s="1177"/>
      <c r="D52" s="85"/>
      <c r="E52" s="1180" t="s">
        <v>37</v>
      </c>
      <c r="F52" s="1180"/>
      <c r="G52" s="1180"/>
      <c r="H52" s="1181"/>
      <c r="I52" s="86">
        <v>52759</v>
      </c>
      <c r="J52" s="87">
        <v>53223</v>
      </c>
      <c r="K52" s="87">
        <v>53407</v>
      </c>
      <c r="L52" s="87">
        <v>53143</v>
      </c>
      <c r="M52" s="88">
        <v>52110</v>
      </c>
    </row>
    <row r="53" spans="2:13" ht="27.75" customHeight="1" thickBot="1" x14ac:dyDescent="0.2">
      <c r="B53" s="1187" t="s">
        <v>38</v>
      </c>
      <c r="C53" s="1188"/>
      <c r="D53" s="92"/>
      <c r="E53" s="1189" t="s">
        <v>39</v>
      </c>
      <c r="F53" s="1189"/>
      <c r="G53" s="1189"/>
      <c r="H53" s="1190"/>
      <c r="I53" s="93">
        <v>-2946</v>
      </c>
      <c r="J53" s="94">
        <v>-4121</v>
      </c>
      <c r="K53" s="94">
        <v>-2164</v>
      </c>
      <c r="L53" s="94">
        <v>-441</v>
      </c>
      <c r="M53" s="95">
        <v>1099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530</v>
      </c>
      <c r="G2" s="113"/>
      <c r="H2" s="114"/>
    </row>
    <row r="3" spans="1:8" x14ac:dyDescent="0.15">
      <c r="A3" s="110" t="s">
        <v>523</v>
      </c>
      <c r="B3" s="115"/>
      <c r="C3" s="116"/>
      <c r="D3" s="117">
        <v>57981</v>
      </c>
      <c r="E3" s="118"/>
      <c r="F3" s="119">
        <v>43493</v>
      </c>
      <c r="G3" s="120"/>
      <c r="H3" s="121"/>
    </row>
    <row r="4" spans="1:8" x14ac:dyDescent="0.15">
      <c r="A4" s="122"/>
      <c r="B4" s="123"/>
      <c r="C4" s="124"/>
      <c r="D4" s="125">
        <v>38960</v>
      </c>
      <c r="E4" s="126"/>
      <c r="F4" s="127">
        <v>23254</v>
      </c>
      <c r="G4" s="128"/>
      <c r="H4" s="129"/>
    </row>
    <row r="5" spans="1:8" x14ac:dyDescent="0.15">
      <c r="A5" s="110" t="s">
        <v>525</v>
      </c>
      <c r="B5" s="115"/>
      <c r="C5" s="116"/>
      <c r="D5" s="117">
        <v>50638</v>
      </c>
      <c r="E5" s="118"/>
      <c r="F5" s="119">
        <v>50840</v>
      </c>
      <c r="G5" s="120"/>
      <c r="H5" s="121"/>
    </row>
    <row r="6" spans="1:8" x14ac:dyDescent="0.15">
      <c r="A6" s="122"/>
      <c r="B6" s="123"/>
      <c r="C6" s="124"/>
      <c r="D6" s="125">
        <v>24013</v>
      </c>
      <c r="E6" s="126"/>
      <c r="F6" s="127">
        <v>25367</v>
      </c>
      <c r="G6" s="128"/>
      <c r="H6" s="129"/>
    </row>
    <row r="7" spans="1:8" x14ac:dyDescent="0.15">
      <c r="A7" s="110" t="s">
        <v>526</v>
      </c>
      <c r="B7" s="115"/>
      <c r="C7" s="116"/>
      <c r="D7" s="117">
        <v>61242</v>
      </c>
      <c r="E7" s="118"/>
      <c r="F7" s="119">
        <v>53605</v>
      </c>
      <c r="G7" s="120"/>
      <c r="H7" s="121"/>
    </row>
    <row r="8" spans="1:8" x14ac:dyDescent="0.15">
      <c r="A8" s="122"/>
      <c r="B8" s="123"/>
      <c r="C8" s="124"/>
      <c r="D8" s="125">
        <v>27449</v>
      </c>
      <c r="E8" s="126"/>
      <c r="F8" s="127">
        <v>28343</v>
      </c>
      <c r="G8" s="128"/>
      <c r="H8" s="129"/>
    </row>
    <row r="9" spans="1:8" x14ac:dyDescent="0.15">
      <c r="A9" s="110" t="s">
        <v>527</v>
      </c>
      <c r="B9" s="115"/>
      <c r="C9" s="116"/>
      <c r="D9" s="117">
        <v>54228</v>
      </c>
      <c r="E9" s="118"/>
      <c r="F9" s="119">
        <v>46440</v>
      </c>
      <c r="G9" s="120"/>
      <c r="H9" s="121"/>
    </row>
    <row r="10" spans="1:8" x14ac:dyDescent="0.15">
      <c r="A10" s="122"/>
      <c r="B10" s="123"/>
      <c r="C10" s="124"/>
      <c r="D10" s="125">
        <v>33901</v>
      </c>
      <c r="E10" s="126"/>
      <c r="F10" s="127">
        <v>27658</v>
      </c>
      <c r="G10" s="128"/>
      <c r="H10" s="129"/>
    </row>
    <row r="11" spans="1:8" x14ac:dyDescent="0.15">
      <c r="A11" s="110" t="s">
        <v>528</v>
      </c>
      <c r="B11" s="115"/>
      <c r="C11" s="116"/>
      <c r="D11" s="117">
        <v>49783</v>
      </c>
      <c r="E11" s="118"/>
      <c r="F11" s="119">
        <v>63257</v>
      </c>
      <c r="G11" s="120"/>
      <c r="H11" s="121"/>
    </row>
    <row r="12" spans="1:8" x14ac:dyDescent="0.15">
      <c r="A12" s="122"/>
      <c r="B12" s="123"/>
      <c r="C12" s="130"/>
      <c r="D12" s="125">
        <v>28994</v>
      </c>
      <c r="E12" s="126"/>
      <c r="F12" s="127">
        <v>27259</v>
      </c>
      <c r="G12" s="128"/>
      <c r="H12" s="129"/>
    </row>
    <row r="13" spans="1:8" x14ac:dyDescent="0.15">
      <c r="A13" s="110"/>
      <c r="B13" s="115"/>
      <c r="C13" s="131"/>
      <c r="D13" s="132">
        <v>54774</v>
      </c>
      <c r="E13" s="133"/>
      <c r="F13" s="134">
        <v>51527</v>
      </c>
      <c r="G13" s="135"/>
      <c r="H13" s="121"/>
    </row>
    <row r="14" spans="1:8" x14ac:dyDescent="0.15">
      <c r="A14" s="122"/>
      <c r="B14" s="123"/>
      <c r="C14" s="124"/>
      <c r="D14" s="125">
        <v>30663</v>
      </c>
      <c r="E14" s="126"/>
      <c r="F14" s="127">
        <v>26376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4.41</v>
      </c>
      <c r="C19" s="136">
        <f>ROUND(VALUE(SUBSTITUTE(実質収支比率等に係る経年分析!G$48,"▲","-")),2)</f>
        <v>3.26</v>
      </c>
      <c r="D19" s="136">
        <f>ROUND(VALUE(SUBSTITUTE(実質収支比率等に係る経年分析!H$48,"▲","-")),2)</f>
        <v>2.08</v>
      </c>
      <c r="E19" s="136">
        <f>ROUND(VALUE(SUBSTITUTE(実質収支比率等に係る経年分析!I$48,"▲","-")),2)</f>
        <v>4.03</v>
      </c>
      <c r="F19" s="136">
        <f>ROUND(VALUE(SUBSTITUTE(実質収支比率等に係る経年分析!J$48,"▲","-")),2)</f>
        <v>4.2300000000000004</v>
      </c>
    </row>
    <row r="20" spans="1:11" x14ac:dyDescent="0.15">
      <c r="A20" s="136" t="s">
        <v>44</v>
      </c>
      <c r="B20" s="136">
        <f>ROUND(VALUE(SUBSTITUTE(実質収支比率等に係る経年分析!F$47,"▲","-")),2)</f>
        <v>18.36</v>
      </c>
      <c r="C20" s="136">
        <f>ROUND(VALUE(SUBSTITUTE(実質収支比率等に係る経年分析!G$47,"▲","-")),2)</f>
        <v>20.79</v>
      </c>
      <c r="D20" s="136">
        <f>ROUND(VALUE(SUBSTITUTE(実質収支比率等に係る経年分析!H$47,"▲","-")),2)</f>
        <v>18.48</v>
      </c>
      <c r="E20" s="136">
        <f>ROUND(VALUE(SUBSTITUTE(実質収支比率等に係る経年分析!I$47,"▲","-")),2)</f>
        <v>18.899999999999999</v>
      </c>
      <c r="F20" s="136">
        <f>ROUND(VALUE(SUBSTITUTE(実質収支比率等に係る経年分析!J$47,"▲","-")),2)</f>
        <v>15.71</v>
      </c>
    </row>
    <row r="21" spans="1:11" x14ac:dyDescent="0.15">
      <c r="A21" s="136" t="s">
        <v>45</v>
      </c>
      <c r="B21" s="136">
        <f>IF(ISNUMBER(VALUE(SUBSTITUTE(実質収支比率等に係る経年分析!F$49,"▲","-"))),ROUND(VALUE(SUBSTITUTE(実質収支比率等に係る経年分析!F$49,"▲","-")),2),NA())</f>
        <v>0.63</v>
      </c>
      <c r="C21" s="136">
        <f>IF(ISNUMBER(VALUE(SUBSTITUTE(実質収支比率等に係る経年分析!G$49,"▲","-"))),ROUND(VALUE(SUBSTITUTE(実質収支比率等に係る経年分析!G$49,"▲","-")),2),NA())</f>
        <v>1.64</v>
      </c>
      <c r="D21" s="136">
        <f>IF(ISNUMBER(VALUE(SUBSTITUTE(実質収支比率等に係る経年分析!H$49,"▲","-"))),ROUND(VALUE(SUBSTITUTE(実質収支比率等に係る経年分析!H$49,"▲","-")),2),NA())</f>
        <v>-3.68</v>
      </c>
      <c r="E21" s="136">
        <f>IF(ISNUMBER(VALUE(SUBSTITUTE(実質収支比率等に係る経年分析!I$49,"▲","-"))),ROUND(VALUE(SUBSTITUTE(実質収支比率等に係る経年分析!I$49,"▲","-")),2),NA())</f>
        <v>2.39</v>
      </c>
      <c r="F21" s="136">
        <f>IF(ISNUMBER(VALUE(SUBSTITUTE(実質収支比率等に係る経年分析!J$49,"▲","-"))),ROUND(VALUE(SUBSTITUTE(実質収支比率等に係る経年分析!J$49,"▲","-")),2),NA())</f>
        <v>-3.05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0.28000000000000003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0.28000000000000003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0.28000000000000003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平尾墓園事業特別会計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4.08</v>
      </c>
    </row>
    <row r="35" spans="1:16" x14ac:dyDescent="0.15">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9.7200000000000006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5627</v>
      </c>
      <c r="E42" s="138"/>
      <c r="F42" s="138"/>
      <c r="G42" s="138">
        <f>'実質公債費比率（分子）の構造'!L$52</f>
        <v>5956</v>
      </c>
      <c r="H42" s="138"/>
      <c r="I42" s="138"/>
      <c r="J42" s="138">
        <f>'実質公債費比率（分子）の構造'!M$52</f>
        <v>6013</v>
      </c>
      <c r="K42" s="138"/>
      <c r="L42" s="138"/>
      <c r="M42" s="138">
        <f>'実質公債費比率（分子）の構造'!N$52</f>
        <v>5841</v>
      </c>
      <c r="N42" s="138"/>
      <c r="O42" s="138"/>
      <c r="P42" s="138">
        <f>'実質公債費比率（分子）の構造'!O$52</f>
        <v>5696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57</v>
      </c>
      <c r="C44" s="138"/>
      <c r="D44" s="138"/>
      <c r="E44" s="138">
        <f>'実質公債費比率（分子）の構造'!L$50</f>
        <v>48</v>
      </c>
      <c r="F44" s="138"/>
      <c r="G44" s="138"/>
      <c r="H44" s="138">
        <f>'実質公債費比率（分子）の構造'!M$50</f>
        <v>41</v>
      </c>
      <c r="I44" s="138"/>
      <c r="J44" s="138"/>
      <c r="K44" s="138">
        <f>'実質公債費比率（分子）の構造'!N$50</f>
        <v>39</v>
      </c>
      <c r="L44" s="138"/>
      <c r="M44" s="138"/>
      <c r="N44" s="138">
        <f>'実質公債費比率（分子）の構造'!O$50</f>
        <v>34</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1345</v>
      </c>
      <c r="C46" s="138"/>
      <c r="D46" s="138"/>
      <c r="E46" s="138">
        <f>'実質公債費比率（分子）の構造'!L$48</f>
        <v>1599</v>
      </c>
      <c r="F46" s="138"/>
      <c r="G46" s="138"/>
      <c r="H46" s="138">
        <f>'実質公債費比率（分子）の構造'!M$48</f>
        <v>1704</v>
      </c>
      <c r="I46" s="138"/>
      <c r="J46" s="138"/>
      <c r="K46" s="138">
        <f>'実質公債費比率（分子）の構造'!N$48</f>
        <v>1652</v>
      </c>
      <c r="L46" s="138"/>
      <c r="M46" s="138"/>
      <c r="N46" s="138">
        <f>'実質公債費比率（分子）の構造'!O$48</f>
        <v>1653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5710</v>
      </c>
      <c r="C49" s="138"/>
      <c r="D49" s="138"/>
      <c r="E49" s="138">
        <f>'実質公債費比率（分子）の構造'!L$45</f>
        <v>5795</v>
      </c>
      <c r="F49" s="138"/>
      <c r="G49" s="138"/>
      <c r="H49" s="138">
        <f>'実質公債費比率（分子）の構造'!M$45</f>
        <v>5745</v>
      </c>
      <c r="I49" s="138"/>
      <c r="J49" s="138"/>
      <c r="K49" s="138">
        <f>'実質公債費比率（分子）の構造'!N$45</f>
        <v>5281</v>
      </c>
      <c r="L49" s="138"/>
      <c r="M49" s="138"/>
      <c r="N49" s="138">
        <f>'実質公債費比率（分子）の構造'!O$45</f>
        <v>4723</v>
      </c>
      <c r="O49" s="138"/>
      <c r="P49" s="138"/>
    </row>
    <row r="50" spans="1:16" x14ac:dyDescent="0.15">
      <c r="A50" s="138" t="s">
        <v>60</v>
      </c>
      <c r="B50" s="138" t="e">
        <f>NA()</f>
        <v>#N/A</v>
      </c>
      <c r="C50" s="138">
        <f>IF(ISNUMBER('実質公債費比率（分子）の構造'!K$53),'実質公債費比率（分子）の構造'!K$53,NA())</f>
        <v>1485</v>
      </c>
      <c r="D50" s="138" t="e">
        <f>NA()</f>
        <v>#N/A</v>
      </c>
      <c r="E50" s="138" t="e">
        <f>NA()</f>
        <v>#N/A</v>
      </c>
      <c r="F50" s="138">
        <f>IF(ISNUMBER('実質公債費比率（分子）の構造'!L$53),'実質公債費比率（分子）の構造'!L$53,NA())</f>
        <v>1486</v>
      </c>
      <c r="G50" s="138" t="e">
        <f>NA()</f>
        <v>#N/A</v>
      </c>
      <c r="H50" s="138" t="e">
        <f>NA()</f>
        <v>#N/A</v>
      </c>
      <c r="I50" s="138">
        <f>IF(ISNUMBER('実質公債費比率（分子）の構造'!M$53),'実質公債費比率（分子）の構造'!M$53,NA())</f>
        <v>1477</v>
      </c>
      <c r="J50" s="138" t="e">
        <f>NA()</f>
        <v>#N/A</v>
      </c>
      <c r="K50" s="138" t="e">
        <f>NA()</f>
        <v>#N/A</v>
      </c>
      <c r="L50" s="138">
        <f>IF(ISNUMBER('実質公債費比率（分子）の構造'!N$53),'実質公債費比率（分子）の構造'!N$53,NA())</f>
        <v>1131</v>
      </c>
      <c r="M50" s="138" t="e">
        <f>NA()</f>
        <v>#N/A</v>
      </c>
      <c r="N50" s="138" t="e">
        <f>NA()</f>
        <v>#N/A</v>
      </c>
      <c r="O50" s="138">
        <f>IF(ISNUMBER('実質公債費比率（分子）の構造'!O$53),'実質公債費比率（分子）の構造'!O$53,NA())</f>
        <v>714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52759</v>
      </c>
      <c r="E56" s="137"/>
      <c r="F56" s="137"/>
      <c r="G56" s="137">
        <f>'将来負担比率（分子）の構造'!J$52</f>
        <v>53223</v>
      </c>
      <c r="H56" s="137"/>
      <c r="I56" s="137"/>
      <c r="J56" s="137">
        <f>'将来負担比率（分子）の構造'!K$52</f>
        <v>53407</v>
      </c>
      <c r="K56" s="137"/>
      <c r="L56" s="137"/>
      <c r="M56" s="137">
        <f>'将来負担比率（分子）の構造'!L$52</f>
        <v>53143</v>
      </c>
      <c r="N56" s="137"/>
      <c r="O56" s="137"/>
      <c r="P56" s="137">
        <f>'将来負担比率（分子）の構造'!M$52</f>
        <v>52110</v>
      </c>
    </row>
    <row r="57" spans="1:16" x14ac:dyDescent="0.15">
      <c r="A57" s="137" t="s">
        <v>36</v>
      </c>
      <c r="B57" s="137"/>
      <c r="C57" s="137"/>
      <c r="D57" s="137">
        <f>'将来負担比率（分子）の構造'!I$51</f>
        <v>17510</v>
      </c>
      <c r="E57" s="137"/>
      <c r="F57" s="137"/>
      <c r="G57" s="137">
        <f>'将来負担比率（分子）の構造'!J$51</f>
        <v>17160</v>
      </c>
      <c r="H57" s="137"/>
      <c r="I57" s="137"/>
      <c r="J57" s="137">
        <f>'将来負担比率（分子）の構造'!K$51</f>
        <v>16007</v>
      </c>
      <c r="K57" s="137"/>
      <c r="L57" s="137"/>
      <c r="M57" s="137">
        <f>'将来負担比率（分子）の構造'!L$51</f>
        <v>15709</v>
      </c>
      <c r="N57" s="137"/>
      <c r="O57" s="137"/>
      <c r="P57" s="137">
        <f>'将来負担比率（分子）の構造'!M$51</f>
        <v>16019</v>
      </c>
    </row>
    <row r="58" spans="1:16" x14ac:dyDescent="0.15">
      <c r="A58" s="137" t="s">
        <v>35</v>
      </c>
      <c r="B58" s="137"/>
      <c r="C58" s="137"/>
      <c r="D58" s="137">
        <f>'将来負担比率（分子）の構造'!I$50</f>
        <v>11290</v>
      </c>
      <c r="E58" s="137"/>
      <c r="F58" s="137"/>
      <c r="G58" s="137">
        <f>'将来負担比率（分子）の構造'!J$50</f>
        <v>12239</v>
      </c>
      <c r="H58" s="137"/>
      <c r="I58" s="137"/>
      <c r="J58" s="137">
        <f>'将来負担比率（分子）の構造'!K$50</f>
        <v>11623</v>
      </c>
      <c r="K58" s="137"/>
      <c r="L58" s="137"/>
      <c r="M58" s="137">
        <f>'将来負担比率（分子）の構造'!L$50</f>
        <v>11189</v>
      </c>
      <c r="N58" s="137"/>
      <c r="O58" s="137"/>
      <c r="P58" s="137">
        <f>'将来負担比率（分子）の構造'!M$50</f>
        <v>9902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8443</v>
      </c>
      <c r="C62" s="137"/>
      <c r="D62" s="137"/>
      <c r="E62" s="137">
        <f>'将来負担比率（分子）の構造'!J$45</f>
        <v>7990</v>
      </c>
      <c r="F62" s="137"/>
      <c r="G62" s="137"/>
      <c r="H62" s="137">
        <f>'将来負担比率（分子）の構造'!K$45</f>
        <v>7756</v>
      </c>
      <c r="I62" s="137"/>
      <c r="J62" s="137"/>
      <c r="K62" s="137">
        <f>'将来負担比率（分子）の構造'!L$45</f>
        <v>8033</v>
      </c>
      <c r="L62" s="137"/>
      <c r="M62" s="137"/>
      <c r="N62" s="137">
        <f>'将来負担比率（分子）の構造'!M$45</f>
        <v>8035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21420</v>
      </c>
      <c r="C64" s="137"/>
      <c r="D64" s="137"/>
      <c r="E64" s="137">
        <f>'将来負担比率（分子）の構造'!J$43</f>
        <v>21904</v>
      </c>
      <c r="F64" s="137"/>
      <c r="G64" s="137"/>
      <c r="H64" s="137">
        <f>'将来負担比率（分子）の構造'!K$43</f>
        <v>22597</v>
      </c>
      <c r="I64" s="137"/>
      <c r="J64" s="137"/>
      <c r="K64" s="137">
        <f>'将来負担比率（分子）の構造'!L$43</f>
        <v>22850</v>
      </c>
      <c r="L64" s="137"/>
      <c r="M64" s="137"/>
      <c r="N64" s="137">
        <f>'将来負担比率（分子）の構造'!M$43</f>
        <v>22603</v>
      </c>
      <c r="O64" s="137"/>
      <c r="P64" s="137"/>
    </row>
    <row r="65" spans="1:16" x14ac:dyDescent="0.15">
      <c r="A65" s="137" t="s">
        <v>26</v>
      </c>
      <c r="B65" s="137">
        <f>'将来負担比率（分子）の構造'!I$42</f>
        <v>221</v>
      </c>
      <c r="C65" s="137"/>
      <c r="D65" s="137"/>
      <c r="E65" s="137">
        <f>'将来負担比率（分子）の構造'!J$42</f>
        <v>174</v>
      </c>
      <c r="F65" s="137"/>
      <c r="G65" s="137"/>
      <c r="H65" s="137">
        <f>'将来負担比率（分子）の構造'!K$42</f>
        <v>133</v>
      </c>
      <c r="I65" s="137"/>
      <c r="J65" s="137"/>
      <c r="K65" s="137">
        <f>'将来負担比率（分子）の構造'!L$42</f>
        <v>94</v>
      </c>
      <c r="L65" s="137"/>
      <c r="M65" s="137"/>
      <c r="N65" s="137">
        <f>'将来負担比率（分子）の構造'!M$42</f>
        <v>60</v>
      </c>
      <c r="O65" s="137"/>
      <c r="P65" s="137"/>
    </row>
    <row r="66" spans="1:16" x14ac:dyDescent="0.15">
      <c r="A66" s="137" t="s">
        <v>25</v>
      </c>
      <c r="B66" s="137">
        <f>'将来負担比率（分子）の構造'!I$41</f>
        <v>48528</v>
      </c>
      <c r="C66" s="137"/>
      <c r="D66" s="137"/>
      <c r="E66" s="137">
        <f>'将来負担比率（分子）の構造'!J$41</f>
        <v>48433</v>
      </c>
      <c r="F66" s="137"/>
      <c r="G66" s="137"/>
      <c r="H66" s="137">
        <f>'将来負担比率（分子）の構造'!K$41</f>
        <v>48388</v>
      </c>
      <c r="I66" s="137"/>
      <c r="J66" s="137"/>
      <c r="K66" s="137">
        <f>'将来負担比率（分子）の構造'!L$41</f>
        <v>48623</v>
      </c>
      <c r="L66" s="137"/>
      <c r="M66" s="137"/>
      <c r="N66" s="137">
        <f>'将来負担比率（分子）の構造'!M$41</f>
        <v>48431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1099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41" sqref="AD4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18628883</v>
      </c>
      <c r="S5" s="585"/>
      <c r="T5" s="585"/>
      <c r="U5" s="585"/>
      <c r="V5" s="585"/>
      <c r="W5" s="585"/>
      <c r="X5" s="585"/>
      <c r="Y5" s="586"/>
      <c r="Z5" s="587">
        <v>38.6</v>
      </c>
      <c r="AA5" s="587"/>
      <c r="AB5" s="587"/>
      <c r="AC5" s="587"/>
      <c r="AD5" s="588">
        <v>17461949</v>
      </c>
      <c r="AE5" s="588"/>
      <c r="AF5" s="588"/>
      <c r="AG5" s="588"/>
      <c r="AH5" s="588"/>
      <c r="AI5" s="588"/>
      <c r="AJ5" s="588"/>
      <c r="AK5" s="588"/>
      <c r="AL5" s="589">
        <v>69.8</v>
      </c>
      <c r="AM5" s="590"/>
      <c r="AN5" s="590"/>
      <c r="AO5" s="591"/>
      <c r="AP5" s="581" t="s">
        <v>210</v>
      </c>
      <c r="AQ5" s="582"/>
      <c r="AR5" s="582"/>
      <c r="AS5" s="582"/>
      <c r="AT5" s="582"/>
      <c r="AU5" s="582"/>
      <c r="AV5" s="582"/>
      <c r="AW5" s="582"/>
      <c r="AX5" s="582"/>
      <c r="AY5" s="582"/>
      <c r="AZ5" s="582"/>
      <c r="BA5" s="582"/>
      <c r="BB5" s="582"/>
      <c r="BC5" s="582"/>
      <c r="BD5" s="582"/>
      <c r="BE5" s="582"/>
      <c r="BF5" s="583"/>
      <c r="BG5" s="595">
        <v>17461396</v>
      </c>
      <c r="BH5" s="596"/>
      <c r="BI5" s="596"/>
      <c r="BJ5" s="596"/>
      <c r="BK5" s="596"/>
      <c r="BL5" s="596"/>
      <c r="BM5" s="596"/>
      <c r="BN5" s="597"/>
      <c r="BO5" s="598">
        <v>93.7</v>
      </c>
      <c r="BP5" s="598"/>
      <c r="BQ5" s="598"/>
      <c r="BR5" s="598"/>
      <c r="BS5" s="599">
        <v>269565</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346214</v>
      </c>
      <c r="S6" s="596"/>
      <c r="T6" s="596"/>
      <c r="U6" s="596"/>
      <c r="V6" s="596"/>
      <c r="W6" s="596"/>
      <c r="X6" s="596"/>
      <c r="Y6" s="597"/>
      <c r="Z6" s="598">
        <v>0.7</v>
      </c>
      <c r="AA6" s="598"/>
      <c r="AB6" s="598"/>
      <c r="AC6" s="598"/>
      <c r="AD6" s="599">
        <v>346214</v>
      </c>
      <c r="AE6" s="599"/>
      <c r="AF6" s="599"/>
      <c r="AG6" s="599"/>
      <c r="AH6" s="599"/>
      <c r="AI6" s="599"/>
      <c r="AJ6" s="599"/>
      <c r="AK6" s="599"/>
      <c r="AL6" s="600">
        <v>1.4</v>
      </c>
      <c r="AM6" s="601"/>
      <c r="AN6" s="601"/>
      <c r="AO6" s="602"/>
      <c r="AP6" s="592" t="s">
        <v>215</v>
      </c>
      <c r="AQ6" s="593"/>
      <c r="AR6" s="593"/>
      <c r="AS6" s="593"/>
      <c r="AT6" s="593"/>
      <c r="AU6" s="593"/>
      <c r="AV6" s="593"/>
      <c r="AW6" s="593"/>
      <c r="AX6" s="593"/>
      <c r="AY6" s="593"/>
      <c r="AZ6" s="593"/>
      <c r="BA6" s="593"/>
      <c r="BB6" s="593"/>
      <c r="BC6" s="593"/>
      <c r="BD6" s="593"/>
      <c r="BE6" s="593"/>
      <c r="BF6" s="594"/>
      <c r="BG6" s="595">
        <v>17461396</v>
      </c>
      <c r="BH6" s="596"/>
      <c r="BI6" s="596"/>
      <c r="BJ6" s="596"/>
      <c r="BK6" s="596"/>
      <c r="BL6" s="596"/>
      <c r="BM6" s="596"/>
      <c r="BN6" s="597"/>
      <c r="BO6" s="598">
        <v>93.7</v>
      </c>
      <c r="BP6" s="598"/>
      <c r="BQ6" s="598"/>
      <c r="BR6" s="598"/>
      <c r="BS6" s="599">
        <v>269565</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362386</v>
      </c>
      <c r="CS6" s="596"/>
      <c r="CT6" s="596"/>
      <c r="CU6" s="596"/>
      <c r="CV6" s="596"/>
      <c r="CW6" s="596"/>
      <c r="CX6" s="596"/>
      <c r="CY6" s="597"/>
      <c r="CZ6" s="598">
        <v>0.8</v>
      </c>
      <c r="DA6" s="598"/>
      <c r="DB6" s="598"/>
      <c r="DC6" s="598"/>
      <c r="DD6" s="604" t="s">
        <v>217</v>
      </c>
      <c r="DE6" s="596"/>
      <c r="DF6" s="596"/>
      <c r="DG6" s="596"/>
      <c r="DH6" s="596"/>
      <c r="DI6" s="596"/>
      <c r="DJ6" s="596"/>
      <c r="DK6" s="596"/>
      <c r="DL6" s="596"/>
      <c r="DM6" s="596"/>
      <c r="DN6" s="596"/>
      <c r="DO6" s="596"/>
      <c r="DP6" s="597"/>
      <c r="DQ6" s="604">
        <v>362386</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27663</v>
      </c>
      <c r="S7" s="596"/>
      <c r="T7" s="596"/>
      <c r="U7" s="596"/>
      <c r="V7" s="596"/>
      <c r="W7" s="596"/>
      <c r="X7" s="596"/>
      <c r="Y7" s="597"/>
      <c r="Z7" s="598">
        <v>0.1</v>
      </c>
      <c r="AA7" s="598"/>
      <c r="AB7" s="598"/>
      <c r="AC7" s="598"/>
      <c r="AD7" s="599">
        <v>27663</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7444157</v>
      </c>
      <c r="BH7" s="596"/>
      <c r="BI7" s="596"/>
      <c r="BJ7" s="596"/>
      <c r="BK7" s="596"/>
      <c r="BL7" s="596"/>
      <c r="BM7" s="596"/>
      <c r="BN7" s="597"/>
      <c r="BO7" s="598">
        <v>40</v>
      </c>
      <c r="BP7" s="598"/>
      <c r="BQ7" s="598"/>
      <c r="BR7" s="598"/>
      <c r="BS7" s="599">
        <v>269565</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4348405</v>
      </c>
      <c r="CS7" s="596"/>
      <c r="CT7" s="596"/>
      <c r="CU7" s="596"/>
      <c r="CV7" s="596"/>
      <c r="CW7" s="596"/>
      <c r="CX7" s="596"/>
      <c r="CY7" s="597"/>
      <c r="CZ7" s="598">
        <v>9.3000000000000007</v>
      </c>
      <c r="DA7" s="598"/>
      <c r="DB7" s="598"/>
      <c r="DC7" s="598"/>
      <c r="DD7" s="604">
        <v>122806</v>
      </c>
      <c r="DE7" s="596"/>
      <c r="DF7" s="596"/>
      <c r="DG7" s="596"/>
      <c r="DH7" s="596"/>
      <c r="DI7" s="596"/>
      <c r="DJ7" s="596"/>
      <c r="DK7" s="596"/>
      <c r="DL7" s="596"/>
      <c r="DM7" s="596"/>
      <c r="DN7" s="596"/>
      <c r="DO7" s="596"/>
      <c r="DP7" s="597"/>
      <c r="DQ7" s="604">
        <v>3837180</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54537</v>
      </c>
      <c r="S8" s="596"/>
      <c r="T8" s="596"/>
      <c r="U8" s="596"/>
      <c r="V8" s="596"/>
      <c r="W8" s="596"/>
      <c r="X8" s="596"/>
      <c r="Y8" s="597"/>
      <c r="Z8" s="598">
        <v>0.1</v>
      </c>
      <c r="AA8" s="598"/>
      <c r="AB8" s="598"/>
      <c r="AC8" s="598"/>
      <c r="AD8" s="599">
        <v>54537</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198293</v>
      </c>
      <c r="BH8" s="596"/>
      <c r="BI8" s="596"/>
      <c r="BJ8" s="596"/>
      <c r="BK8" s="596"/>
      <c r="BL8" s="596"/>
      <c r="BM8" s="596"/>
      <c r="BN8" s="597"/>
      <c r="BO8" s="598">
        <v>1.1000000000000001</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19108799</v>
      </c>
      <c r="CS8" s="596"/>
      <c r="CT8" s="596"/>
      <c r="CU8" s="596"/>
      <c r="CV8" s="596"/>
      <c r="CW8" s="596"/>
      <c r="CX8" s="596"/>
      <c r="CY8" s="597"/>
      <c r="CZ8" s="598">
        <v>40.9</v>
      </c>
      <c r="DA8" s="598"/>
      <c r="DB8" s="598"/>
      <c r="DC8" s="598"/>
      <c r="DD8" s="604">
        <v>366240</v>
      </c>
      <c r="DE8" s="596"/>
      <c r="DF8" s="596"/>
      <c r="DG8" s="596"/>
      <c r="DH8" s="596"/>
      <c r="DI8" s="596"/>
      <c r="DJ8" s="596"/>
      <c r="DK8" s="596"/>
      <c r="DL8" s="596"/>
      <c r="DM8" s="596"/>
      <c r="DN8" s="596"/>
      <c r="DO8" s="596"/>
      <c r="DP8" s="597"/>
      <c r="DQ8" s="604">
        <v>8967247</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35922</v>
      </c>
      <c r="S9" s="596"/>
      <c r="T9" s="596"/>
      <c r="U9" s="596"/>
      <c r="V9" s="596"/>
      <c r="W9" s="596"/>
      <c r="X9" s="596"/>
      <c r="Y9" s="597"/>
      <c r="Z9" s="598">
        <v>0.1</v>
      </c>
      <c r="AA9" s="598"/>
      <c r="AB9" s="598"/>
      <c r="AC9" s="598"/>
      <c r="AD9" s="599">
        <v>35922</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5536192</v>
      </c>
      <c r="BH9" s="596"/>
      <c r="BI9" s="596"/>
      <c r="BJ9" s="596"/>
      <c r="BK9" s="596"/>
      <c r="BL9" s="596"/>
      <c r="BM9" s="596"/>
      <c r="BN9" s="597"/>
      <c r="BO9" s="598">
        <v>29.7</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3879338</v>
      </c>
      <c r="CS9" s="596"/>
      <c r="CT9" s="596"/>
      <c r="CU9" s="596"/>
      <c r="CV9" s="596"/>
      <c r="CW9" s="596"/>
      <c r="CX9" s="596"/>
      <c r="CY9" s="597"/>
      <c r="CZ9" s="598">
        <v>8.3000000000000007</v>
      </c>
      <c r="DA9" s="598"/>
      <c r="DB9" s="598"/>
      <c r="DC9" s="598"/>
      <c r="DD9" s="604">
        <v>1308678</v>
      </c>
      <c r="DE9" s="596"/>
      <c r="DF9" s="596"/>
      <c r="DG9" s="596"/>
      <c r="DH9" s="596"/>
      <c r="DI9" s="596"/>
      <c r="DJ9" s="596"/>
      <c r="DK9" s="596"/>
      <c r="DL9" s="596"/>
      <c r="DM9" s="596"/>
      <c r="DN9" s="596"/>
      <c r="DO9" s="596"/>
      <c r="DP9" s="597"/>
      <c r="DQ9" s="604">
        <v>2802018</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2066221</v>
      </c>
      <c r="S10" s="596"/>
      <c r="T10" s="596"/>
      <c r="U10" s="596"/>
      <c r="V10" s="596"/>
      <c r="W10" s="596"/>
      <c r="X10" s="596"/>
      <c r="Y10" s="597"/>
      <c r="Z10" s="598">
        <v>4.3</v>
      </c>
      <c r="AA10" s="598"/>
      <c r="AB10" s="598"/>
      <c r="AC10" s="598"/>
      <c r="AD10" s="599">
        <v>2066221</v>
      </c>
      <c r="AE10" s="599"/>
      <c r="AF10" s="599"/>
      <c r="AG10" s="599"/>
      <c r="AH10" s="599"/>
      <c r="AI10" s="599"/>
      <c r="AJ10" s="599"/>
      <c r="AK10" s="599"/>
      <c r="AL10" s="600">
        <v>8.3000000000000007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346580</v>
      </c>
      <c r="BH10" s="596"/>
      <c r="BI10" s="596"/>
      <c r="BJ10" s="596"/>
      <c r="BK10" s="596"/>
      <c r="BL10" s="596"/>
      <c r="BM10" s="596"/>
      <c r="BN10" s="597"/>
      <c r="BO10" s="598">
        <v>1.9</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365253</v>
      </c>
      <c r="CS10" s="596"/>
      <c r="CT10" s="596"/>
      <c r="CU10" s="596"/>
      <c r="CV10" s="596"/>
      <c r="CW10" s="596"/>
      <c r="CX10" s="596"/>
      <c r="CY10" s="597"/>
      <c r="CZ10" s="598">
        <v>0.8</v>
      </c>
      <c r="DA10" s="598"/>
      <c r="DB10" s="598"/>
      <c r="DC10" s="598"/>
      <c r="DD10" s="604" t="s">
        <v>113</v>
      </c>
      <c r="DE10" s="596"/>
      <c r="DF10" s="596"/>
      <c r="DG10" s="596"/>
      <c r="DH10" s="596"/>
      <c r="DI10" s="596"/>
      <c r="DJ10" s="596"/>
      <c r="DK10" s="596"/>
      <c r="DL10" s="596"/>
      <c r="DM10" s="596"/>
      <c r="DN10" s="596"/>
      <c r="DO10" s="596"/>
      <c r="DP10" s="597"/>
      <c r="DQ10" s="604">
        <v>40032</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32037</v>
      </c>
      <c r="S11" s="596"/>
      <c r="T11" s="596"/>
      <c r="U11" s="596"/>
      <c r="V11" s="596"/>
      <c r="W11" s="596"/>
      <c r="X11" s="596"/>
      <c r="Y11" s="597"/>
      <c r="Z11" s="598">
        <v>0.1</v>
      </c>
      <c r="AA11" s="598"/>
      <c r="AB11" s="598"/>
      <c r="AC11" s="598"/>
      <c r="AD11" s="599">
        <v>32037</v>
      </c>
      <c r="AE11" s="599"/>
      <c r="AF11" s="599"/>
      <c r="AG11" s="599"/>
      <c r="AH11" s="599"/>
      <c r="AI11" s="599"/>
      <c r="AJ11" s="599"/>
      <c r="AK11" s="599"/>
      <c r="AL11" s="600">
        <v>0.1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1363092</v>
      </c>
      <c r="BH11" s="596"/>
      <c r="BI11" s="596"/>
      <c r="BJ11" s="596"/>
      <c r="BK11" s="596"/>
      <c r="BL11" s="596"/>
      <c r="BM11" s="596"/>
      <c r="BN11" s="597"/>
      <c r="BO11" s="598">
        <v>7.3</v>
      </c>
      <c r="BP11" s="598"/>
      <c r="BQ11" s="598"/>
      <c r="BR11" s="598"/>
      <c r="BS11" s="604">
        <v>269565</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579225</v>
      </c>
      <c r="CS11" s="596"/>
      <c r="CT11" s="596"/>
      <c r="CU11" s="596"/>
      <c r="CV11" s="596"/>
      <c r="CW11" s="596"/>
      <c r="CX11" s="596"/>
      <c r="CY11" s="597"/>
      <c r="CZ11" s="598">
        <v>1.2</v>
      </c>
      <c r="DA11" s="598"/>
      <c r="DB11" s="598"/>
      <c r="DC11" s="598"/>
      <c r="DD11" s="604">
        <v>176797</v>
      </c>
      <c r="DE11" s="596"/>
      <c r="DF11" s="596"/>
      <c r="DG11" s="596"/>
      <c r="DH11" s="596"/>
      <c r="DI11" s="596"/>
      <c r="DJ11" s="596"/>
      <c r="DK11" s="596"/>
      <c r="DL11" s="596"/>
      <c r="DM11" s="596"/>
      <c r="DN11" s="596"/>
      <c r="DO11" s="596"/>
      <c r="DP11" s="597"/>
      <c r="DQ11" s="604">
        <v>477591</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8832785</v>
      </c>
      <c r="BH12" s="596"/>
      <c r="BI12" s="596"/>
      <c r="BJ12" s="596"/>
      <c r="BK12" s="596"/>
      <c r="BL12" s="596"/>
      <c r="BM12" s="596"/>
      <c r="BN12" s="597"/>
      <c r="BO12" s="598">
        <v>47.4</v>
      </c>
      <c r="BP12" s="598"/>
      <c r="BQ12" s="598"/>
      <c r="BR12" s="598"/>
      <c r="BS12" s="604" t="s">
        <v>113</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1379893</v>
      </c>
      <c r="CS12" s="596"/>
      <c r="CT12" s="596"/>
      <c r="CU12" s="596"/>
      <c r="CV12" s="596"/>
      <c r="CW12" s="596"/>
      <c r="CX12" s="596"/>
      <c r="CY12" s="597"/>
      <c r="CZ12" s="598">
        <v>3</v>
      </c>
      <c r="DA12" s="598"/>
      <c r="DB12" s="598"/>
      <c r="DC12" s="598"/>
      <c r="DD12" s="604">
        <v>13344</v>
      </c>
      <c r="DE12" s="596"/>
      <c r="DF12" s="596"/>
      <c r="DG12" s="596"/>
      <c r="DH12" s="596"/>
      <c r="DI12" s="596"/>
      <c r="DJ12" s="596"/>
      <c r="DK12" s="596"/>
      <c r="DL12" s="596"/>
      <c r="DM12" s="596"/>
      <c r="DN12" s="596"/>
      <c r="DO12" s="596"/>
      <c r="DP12" s="597"/>
      <c r="DQ12" s="604">
        <v>849610</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51841</v>
      </c>
      <c r="S13" s="596"/>
      <c r="T13" s="596"/>
      <c r="U13" s="596"/>
      <c r="V13" s="596"/>
      <c r="W13" s="596"/>
      <c r="X13" s="596"/>
      <c r="Y13" s="597"/>
      <c r="Z13" s="598">
        <v>0.1</v>
      </c>
      <c r="AA13" s="598"/>
      <c r="AB13" s="598"/>
      <c r="AC13" s="598"/>
      <c r="AD13" s="599">
        <v>51841</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8820520</v>
      </c>
      <c r="BH13" s="596"/>
      <c r="BI13" s="596"/>
      <c r="BJ13" s="596"/>
      <c r="BK13" s="596"/>
      <c r="BL13" s="596"/>
      <c r="BM13" s="596"/>
      <c r="BN13" s="597"/>
      <c r="BO13" s="598">
        <v>47.3</v>
      </c>
      <c r="BP13" s="598"/>
      <c r="BQ13" s="598"/>
      <c r="BR13" s="598"/>
      <c r="BS13" s="604" t="s">
        <v>113</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5016070</v>
      </c>
      <c r="CS13" s="596"/>
      <c r="CT13" s="596"/>
      <c r="CU13" s="596"/>
      <c r="CV13" s="596"/>
      <c r="CW13" s="596"/>
      <c r="CX13" s="596"/>
      <c r="CY13" s="597"/>
      <c r="CZ13" s="598">
        <v>10.7</v>
      </c>
      <c r="DA13" s="598"/>
      <c r="DB13" s="598"/>
      <c r="DC13" s="598"/>
      <c r="DD13" s="604">
        <v>1981637</v>
      </c>
      <c r="DE13" s="596"/>
      <c r="DF13" s="596"/>
      <c r="DG13" s="596"/>
      <c r="DH13" s="596"/>
      <c r="DI13" s="596"/>
      <c r="DJ13" s="596"/>
      <c r="DK13" s="596"/>
      <c r="DL13" s="596"/>
      <c r="DM13" s="596"/>
      <c r="DN13" s="596"/>
      <c r="DO13" s="596"/>
      <c r="DP13" s="597"/>
      <c r="DQ13" s="604">
        <v>3398516</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345977</v>
      </c>
      <c r="BH14" s="596"/>
      <c r="BI14" s="596"/>
      <c r="BJ14" s="596"/>
      <c r="BK14" s="596"/>
      <c r="BL14" s="596"/>
      <c r="BM14" s="596"/>
      <c r="BN14" s="597"/>
      <c r="BO14" s="598">
        <v>1.9</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1883267</v>
      </c>
      <c r="CS14" s="596"/>
      <c r="CT14" s="596"/>
      <c r="CU14" s="596"/>
      <c r="CV14" s="596"/>
      <c r="CW14" s="596"/>
      <c r="CX14" s="596"/>
      <c r="CY14" s="597"/>
      <c r="CZ14" s="598">
        <v>4</v>
      </c>
      <c r="DA14" s="598"/>
      <c r="DB14" s="598"/>
      <c r="DC14" s="598"/>
      <c r="DD14" s="604">
        <v>571262</v>
      </c>
      <c r="DE14" s="596"/>
      <c r="DF14" s="596"/>
      <c r="DG14" s="596"/>
      <c r="DH14" s="596"/>
      <c r="DI14" s="596"/>
      <c r="DJ14" s="596"/>
      <c r="DK14" s="596"/>
      <c r="DL14" s="596"/>
      <c r="DM14" s="596"/>
      <c r="DN14" s="596"/>
      <c r="DO14" s="596"/>
      <c r="DP14" s="597"/>
      <c r="DQ14" s="604">
        <v>1376507</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71165</v>
      </c>
      <c r="S15" s="596"/>
      <c r="T15" s="596"/>
      <c r="U15" s="596"/>
      <c r="V15" s="596"/>
      <c r="W15" s="596"/>
      <c r="X15" s="596"/>
      <c r="Y15" s="597"/>
      <c r="Z15" s="598">
        <v>0.1</v>
      </c>
      <c r="AA15" s="598"/>
      <c r="AB15" s="598"/>
      <c r="AC15" s="598"/>
      <c r="AD15" s="599">
        <v>71165</v>
      </c>
      <c r="AE15" s="599"/>
      <c r="AF15" s="599"/>
      <c r="AG15" s="599"/>
      <c r="AH15" s="599"/>
      <c r="AI15" s="599"/>
      <c r="AJ15" s="599"/>
      <c r="AK15" s="599"/>
      <c r="AL15" s="600">
        <v>0.3</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838477</v>
      </c>
      <c r="BH15" s="596"/>
      <c r="BI15" s="596"/>
      <c r="BJ15" s="596"/>
      <c r="BK15" s="596"/>
      <c r="BL15" s="596"/>
      <c r="BM15" s="596"/>
      <c r="BN15" s="597"/>
      <c r="BO15" s="598">
        <v>4.5</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4967096</v>
      </c>
      <c r="CS15" s="596"/>
      <c r="CT15" s="596"/>
      <c r="CU15" s="596"/>
      <c r="CV15" s="596"/>
      <c r="CW15" s="596"/>
      <c r="CX15" s="596"/>
      <c r="CY15" s="597"/>
      <c r="CZ15" s="598">
        <v>10.6</v>
      </c>
      <c r="DA15" s="598"/>
      <c r="DB15" s="598"/>
      <c r="DC15" s="598"/>
      <c r="DD15" s="604">
        <v>1514646</v>
      </c>
      <c r="DE15" s="596"/>
      <c r="DF15" s="596"/>
      <c r="DG15" s="596"/>
      <c r="DH15" s="596"/>
      <c r="DI15" s="596"/>
      <c r="DJ15" s="596"/>
      <c r="DK15" s="596"/>
      <c r="DL15" s="596"/>
      <c r="DM15" s="596"/>
      <c r="DN15" s="596"/>
      <c r="DO15" s="596"/>
      <c r="DP15" s="597"/>
      <c r="DQ15" s="604">
        <v>3566481</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5524699</v>
      </c>
      <c r="S16" s="596"/>
      <c r="T16" s="596"/>
      <c r="U16" s="596"/>
      <c r="V16" s="596"/>
      <c r="W16" s="596"/>
      <c r="X16" s="596"/>
      <c r="Y16" s="597"/>
      <c r="Z16" s="598">
        <v>11.4</v>
      </c>
      <c r="AA16" s="598"/>
      <c r="AB16" s="598"/>
      <c r="AC16" s="598"/>
      <c r="AD16" s="599">
        <v>4812056</v>
      </c>
      <c r="AE16" s="599"/>
      <c r="AF16" s="599"/>
      <c r="AG16" s="599"/>
      <c r="AH16" s="599"/>
      <c r="AI16" s="599"/>
      <c r="AJ16" s="599"/>
      <c r="AK16" s="599"/>
      <c r="AL16" s="600">
        <v>19.2</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86770</v>
      </c>
      <c r="CS16" s="596"/>
      <c r="CT16" s="596"/>
      <c r="CU16" s="596"/>
      <c r="CV16" s="596"/>
      <c r="CW16" s="596"/>
      <c r="CX16" s="596"/>
      <c r="CY16" s="597"/>
      <c r="CZ16" s="598">
        <v>0.2</v>
      </c>
      <c r="DA16" s="598"/>
      <c r="DB16" s="598"/>
      <c r="DC16" s="598"/>
      <c r="DD16" s="604" t="s">
        <v>113</v>
      </c>
      <c r="DE16" s="596"/>
      <c r="DF16" s="596"/>
      <c r="DG16" s="596"/>
      <c r="DH16" s="596"/>
      <c r="DI16" s="596"/>
      <c r="DJ16" s="596"/>
      <c r="DK16" s="596"/>
      <c r="DL16" s="596"/>
      <c r="DM16" s="596"/>
      <c r="DN16" s="596"/>
      <c r="DO16" s="596"/>
      <c r="DP16" s="597"/>
      <c r="DQ16" s="604">
        <v>13925</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4812056</v>
      </c>
      <c r="S17" s="596"/>
      <c r="T17" s="596"/>
      <c r="U17" s="596"/>
      <c r="V17" s="596"/>
      <c r="W17" s="596"/>
      <c r="X17" s="596"/>
      <c r="Y17" s="597"/>
      <c r="Z17" s="598">
        <v>10</v>
      </c>
      <c r="AA17" s="598"/>
      <c r="AB17" s="598"/>
      <c r="AC17" s="598"/>
      <c r="AD17" s="599">
        <v>4812056</v>
      </c>
      <c r="AE17" s="599"/>
      <c r="AF17" s="599"/>
      <c r="AG17" s="599"/>
      <c r="AH17" s="599"/>
      <c r="AI17" s="599"/>
      <c r="AJ17" s="599"/>
      <c r="AK17" s="599"/>
      <c r="AL17" s="600">
        <v>19.2</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4674173</v>
      </c>
      <c r="CS17" s="596"/>
      <c r="CT17" s="596"/>
      <c r="CU17" s="596"/>
      <c r="CV17" s="596"/>
      <c r="CW17" s="596"/>
      <c r="CX17" s="596"/>
      <c r="CY17" s="597"/>
      <c r="CZ17" s="598">
        <v>10</v>
      </c>
      <c r="DA17" s="598"/>
      <c r="DB17" s="598"/>
      <c r="DC17" s="598"/>
      <c r="DD17" s="604" t="s">
        <v>113</v>
      </c>
      <c r="DE17" s="596"/>
      <c r="DF17" s="596"/>
      <c r="DG17" s="596"/>
      <c r="DH17" s="596"/>
      <c r="DI17" s="596"/>
      <c r="DJ17" s="596"/>
      <c r="DK17" s="596"/>
      <c r="DL17" s="596"/>
      <c r="DM17" s="596"/>
      <c r="DN17" s="596"/>
      <c r="DO17" s="596"/>
      <c r="DP17" s="597"/>
      <c r="DQ17" s="604">
        <v>4490912</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712624</v>
      </c>
      <c r="S18" s="596"/>
      <c r="T18" s="596"/>
      <c r="U18" s="596"/>
      <c r="V18" s="596"/>
      <c r="W18" s="596"/>
      <c r="X18" s="596"/>
      <c r="Y18" s="597"/>
      <c r="Z18" s="598">
        <v>1.5</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74824</v>
      </c>
      <c r="CS18" s="596"/>
      <c r="CT18" s="596"/>
      <c r="CU18" s="596"/>
      <c r="CV18" s="596"/>
      <c r="CW18" s="596"/>
      <c r="CX18" s="596"/>
      <c r="CY18" s="597"/>
      <c r="CZ18" s="598">
        <v>0.2</v>
      </c>
      <c r="DA18" s="598"/>
      <c r="DB18" s="598"/>
      <c r="DC18" s="598"/>
      <c r="DD18" s="604" t="s">
        <v>113</v>
      </c>
      <c r="DE18" s="596"/>
      <c r="DF18" s="596"/>
      <c r="DG18" s="596"/>
      <c r="DH18" s="596"/>
      <c r="DI18" s="596"/>
      <c r="DJ18" s="596"/>
      <c r="DK18" s="596"/>
      <c r="DL18" s="596"/>
      <c r="DM18" s="596"/>
      <c r="DN18" s="596"/>
      <c r="DO18" s="596"/>
      <c r="DP18" s="597"/>
      <c r="DQ18" s="604">
        <v>74824</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19</v>
      </c>
      <c r="S19" s="596"/>
      <c r="T19" s="596"/>
      <c r="U19" s="596"/>
      <c r="V19" s="596"/>
      <c r="W19" s="596"/>
      <c r="X19" s="596"/>
      <c r="Y19" s="597"/>
      <c r="Z19" s="598">
        <v>0</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1167487</v>
      </c>
      <c r="BH19" s="596"/>
      <c r="BI19" s="596"/>
      <c r="BJ19" s="596"/>
      <c r="BK19" s="596"/>
      <c r="BL19" s="596"/>
      <c r="BM19" s="596"/>
      <c r="BN19" s="597"/>
      <c r="BO19" s="598">
        <v>6.3</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26839182</v>
      </c>
      <c r="S20" s="596"/>
      <c r="T20" s="596"/>
      <c r="U20" s="596"/>
      <c r="V20" s="596"/>
      <c r="W20" s="596"/>
      <c r="X20" s="596"/>
      <c r="Y20" s="597"/>
      <c r="Z20" s="598">
        <v>55.6</v>
      </c>
      <c r="AA20" s="598"/>
      <c r="AB20" s="598"/>
      <c r="AC20" s="598"/>
      <c r="AD20" s="599">
        <v>24959605</v>
      </c>
      <c r="AE20" s="599"/>
      <c r="AF20" s="599"/>
      <c r="AG20" s="599"/>
      <c r="AH20" s="599"/>
      <c r="AI20" s="599"/>
      <c r="AJ20" s="599"/>
      <c r="AK20" s="599"/>
      <c r="AL20" s="600">
        <v>99.8</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1167487</v>
      </c>
      <c r="BH20" s="596"/>
      <c r="BI20" s="596"/>
      <c r="BJ20" s="596"/>
      <c r="BK20" s="596"/>
      <c r="BL20" s="596"/>
      <c r="BM20" s="596"/>
      <c r="BN20" s="597"/>
      <c r="BO20" s="598">
        <v>6.3</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46725499</v>
      </c>
      <c r="CS20" s="596"/>
      <c r="CT20" s="596"/>
      <c r="CU20" s="596"/>
      <c r="CV20" s="596"/>
      <c r="CW20" s="596"/>
      <c r="CX20" s="596"/>
      <c r="CY20" s="597"/>
      <c r="CZ20" s="598">
        <v>100</v>
      </c>
      <c r="DA20" s="598"/>
      <c r="DB20" s="598"/>
      <c r="DC20" s="598"/>
      <c r="DD20" s="604">
        <v>6055410</v>
      </c>
      <c r="DE20" s="596"/>
      <c r="DF20" s="596"/>
      <c r="DG20" s="596"/>
      <c r="DH20" s="596"/>
      <c r="DI20" s="596"/>
      <c r="DJ20" s="596"/>
      <c r="DK20" s="596"/>
      <c r="DL20" s="596"/>
      <c r="DM20" s="596"/>
      <c r="DN20" s="596"/>
      <c r="DO20" s="596"/>
      <c r="DP20" s="597"/>
      <c r="DQ20" s="604">
        <v>30257229</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16505</v>
      </c>
      <c r="S21" s="596"/>
      <c r="T21" s="596"/>
      <c r="U21" s="596"/>
      <c r="V21" s="596"/>
      <c r="W21" s="596"/>
      <c r="X21" s="596"/>
      <c r="Y21" s="597"/>
      <c r="Z21" s="598">
        <v>0</v>
      </c>
      <c r="AA21" s="598"/>
      <c r="AB21" s="598"/>
      <c r="AC21" s="598"/>
      <c r="AD21" s="599">
        <v>16505</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553</v>
      </c>
      <c r="BH21" s="596"/>
      <c r="BI21" s="596"/>
      <c r="BJ21" s="596"/>
      <c r="BK21" s="596"/>
      <c r="BL21" s="596"/>
      <c r="BM21" s="596"/>
      <c r="BN21" s="597"/>
      <c r="BO21" s="598">
        <v>0</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455186</v>
      </c>
      <c r="S22" s="596"/>
      <c r="T22" s="596"/>
      <c r="U22" s="596"/>
      <c r="V22" s="596"/>
      <c r="W22" s="596"/>
      <c r="X22" s="596"/>
      <c r="Y22" s="597"/>
      <c r="Z22" s="598">
        <v>0.9</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636411</v>
      </c>
      <c r="S23" s="596"/>
      <c r="T23" s="596"/>
      <c r="U23" s="596"/>
      <c r="V23" s="596"/>
      <c r="W23" s="596"/>
      <c r="X23" s="596"/>
      <c r="Y23" s="597"/>
      <c r="Z23" s="598">
        <v>1.3</v>
      </c>
      <c r="AA23" s="598"/>
      <c r="AB23" s="598"/>
      <c r="AC23" s="598"/>
      <c r="AD23" s="599">
        <v>3977</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1166934</v>
      </c>
      <c r="BH23" s="596"/>
      <c r="BI23" s="596"/>
      <c r="BJ23" s="596"/>
      <c r="BK23" s="596"/>
      <c r="BL23" s="596"/>
      <c r="BM23" s="596"/>
      <c r="BN23" s="597"/>
      <c r="BO23" s="598">
        <v>6.3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245264</v>
      </c>
      <c r="S24" s="596"/>
      <c r="T24" s="596"/>
      <c r="U24" s="596"/>
      <c r="V24" s="596"/>
      <c r="W24" s="596"/>
      <c r="X24" s="596"/>
      <c r="Y24" s="597"/>
      <c r="Z24" s="598">
        <v>0.5</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23255789</v>
      </c>
      <c r="CS24" s="585"/>
      <c r="CT24" s="585"/>
      <c r="CU24" s="585"/>
      <c r="CV24" s="585"/>
      <c r="CW24" s="585"/>
      <c r="CX24" s="585"/>
      <c r="CY24" s="586"/>
      <c r="CZ24" s="622">
        <v>49.8</v>
      </c>
      <c r="DA24" s="623"/>
      <c r="DB24" s="623"/>
      <c r="DC24" s="624"/>
      <c r="DD24" s="621">
        <v>14553396</v>
      </c>
      <c r="DE24" s="585"/>
      <c r="DF24" s="585"/>
      <c r="DG24" s="585"/>
      <c r="DH24" s="585"/>
      <c r="DI24" s="585"/>
      <c r="DJ24" s="585"/>
      <c r="DK24" s="586"/>
      <c r="DL24" s="621">
        <v>13752605</v>
      </c>
      <c r="DM24" s="585"/>
      <c r="DN24" s="585"/>
      <c r="DO24" s="585"/>
      <c r="DP24" s="585"/>
      <c r="DQ24" s="585"/>
      <c r="DR24" s="585"/>
      <c r="DS24" s="585"/>
      <c r="DT24" s="585"/>
      <c r="DU24" s="585"/>
      <c r="DV24" s="586"/>
      <c r="DW24" s="589">
        <v>51.6</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7585547</v>
      </c>
      <c r="S25" s="596"/>
      <c r="T25" s="596"/>
      <c r="U25" s="596"/>
      <c r="V25" s="596"/>
      <c r="W25" s="596"/>
      <c r="X25" s="596"/>
      <c r="Y25" s="597"/>
      <c r="Z25" s="598">
        <v>15.7</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7610149</v>
      </c>
      <c r="CS25" s="627"/>
      <c r="CT25" s="627"/>
      <c r="CU25" s="627"/>
      <c r="CV25" s="627"/>
      <c r="CW25" s="627"/>
      <c r="CX25" s="627"/>
      <c r="CY25" s="628"/>
      <c r="CZ25" s="629">
        <v>16.3</v>
      </c>
      <c r="DA25" s="630"/>
      <c r="DB25" s="630"/>
      <c r="DC25" s="631"/>
      <c r="DD25" s="604">
        <v>6929329</v>
      </c>
      <c r="DE25" s="627"/>
      <c r="DF25" s="627"/>
      <c r="DG25" s="627"/>
      <c r="DH25" s="627"/>
      <c r="DI25" s="627"/>
      <c r="DJ25" s="627"/>
      <c r="DK25" s="628"/>
      <c r="DL25" s="604">
        <v>6486123</v>
      </c>
      <c r="DM25" s="627"/>
      <c r="DN25" s="627"/>
      <c r="DO25" s="627"/>
      <c r="DP25" s="627"/>
      <c r="DQ25" s="627"/>
      <c r="DR25" s="627"/>
      <c r="DS25" s="627"/>
      <c r="DT25" s="627"/>
      <c r="DU25" s="627"/>
      <c r="DV25" s="628"/>
      <c r="DW25" s="600">
        <v>24.3</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4762955</v>
      </c>
      <c r="CS26" s="596"/>
      <c r="CT26" s="596"/>
      <c r="CU26" s="596"/>
      <c r="CV26" s="596"/>
      <c r="CW26" s="596"/>
      <c r="CX26" s="596"/>
      <c r="CY26" s="597"/>
      <c r="CZ26" s="629">
        <v>10.199999999999999</v>
      </c>
      <c r="DA26" s="630"/>
      <c r="DB26" s="630"/>
      <c r="DC26" s="631"/>
      <c r="DD26" s="604">
        <v>4296129</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3159007</v>
      </c>
      <c r="S27" s="596"/>
      <c r="T27" s="596"/>
      <c r="U27" s="596"/>
      <c r="V27" s="596"/>
      <c r="W27" s="596"/>
      <c r="X27" s="596"/>
      <c r="Y27" s="597"/>
      <c r="Z27" s="598">
        <v>6.5</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18628883</v>
      </c>
      <c r="BH27" s="596"/>
      <c r="BI27" s="596"/>
      <c r="BJ27" s="596"/>
      <c r="BK27" s="596"/>
      <c r="BL27" s="596"/>
      <c r="BM27" s="596"/>
      <c r="BN27" s="597"/>
      <c r="BO27" s="598">
        <v>100</v>
      </c>
      <c r="BP27" s="598"/>
      <c r="BQ27" s="598"/>
      <c r="BR27" s="598"/>
      <c r="BS27" s="604">
        <v>269565</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10971962</v>
      </c>
      <c r="CS27" s="627"/>
      <c r="CT27" s="627"/>
      <c r="CU27" s="627"/>
      <c r="CV27" s="627"/>
      <c r="CW27" s="627"/>
      <c r="CX27" s="627"/>
      <c r="CY27" s="628"/>
      <c r="CZ27" s="629">
        <v>23.5</v>
      </c>
      <c r="DA27" s="630"/>
      <c r="DB27" s="630"/>
      <c r="DC27" s="631"/>
      <c r="DD27" s="604">
        <v>3133650</v>
      </c>
      <c r="DE27" s="627"/>
      <c r="DF27" s="627"/>
      <c r="DG27" s="627"/>
      <c r="DH27" s="627"/>
      <c r="DI27" s="627"/>
      <c r="DJ27" s="627"/>
      <c r="DK27" s="628"/>
      <c r="DL27" s="604">
        <v>2776065</v>
      </c>
      <c r="DM27" s="627"/>
      <c r="DN27" s="627"/>
      <c r="DO27" s="627"/>
      <c r="DP27" s="627"/>
      <c r="DQ27" s="627"/>
      <c r="DR27" s="627"/>
      <c r="DS27" s="627"/>
      <c r="DT27" s="627"/>
      <c r="DU27" s="627"/>
      <c r="DV27" s="628"/>
      <c r="DW27" s="600">
        <v>10.4</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58942</v>
      </c>
      <c r="S28" s="596"/>
      <c r="T28" s="596"/>
      <c r="U28" s="596"/>
      <c r="V28" s="596"/>
      <c r="W28" s="596"/>
      <c r="X28" s="596"/>
      <c r="Y28" s="597"/>
      <c r="Z28" s="598">
        <v>0.1</v>
      </c>
      <c r="AA28" s="598"/>
      <c r="AB28" s="598"/>
      <c r="AC28" s="598"/>
      <c r="AD28" s="599">
        <v>2603</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4673678</v>
      </c>
      <c r="CS28" s="596"/>
      <c r="CT28" s="596"/>
      <c r="CU28" s="596"/>
      <c r="CV28" s="596"/>
      <c r="CW28" s="596"/>
      <c r="CX28" s="596"/>
      <c r="CY28" s="597"/>
      <c r="CZ28" s="629">
        <v>10</v>
      </c>
      <c r="DA28" s="630"/>
      <c r="DB28" s="630"/>
      <c r="DC28" s="631"/>
      <c r="DD28" s="604">
        <v>4490417</v>
      </c>
      <c r="DE28" s="596"/>
      <c r="DF28" s="596"/>
      <c r="DG28" s="596"/>
      <c r="DH28" s="596"/>
      <c r="DI28" s="596"/>
      <c r="DJ28" s="596"/>
      <c r="DK28" s="597"/>
      <c r="DL28" s="604">
        <v>4490417</v>
      </c>
      <c r="DM28" s="596"/>
      <c r="DN28" s="596"/>
      <c r="DO28" s="596"/>
      <c r="DP28" s="596"/>
      <c r="DQ28" s="596"/>
      <c r="DR28" s="596"/>
      <c r="DS28" s="596"/>
      <c r="DT28" s="596"/>
      <c r="DU28" s="596"/>
      <c r="DV28" s="597"/>
      <c r="DW28" s="600">
        <v>16.8</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323979</v>
      </c>
      <c r="S29" s="596"/>
      <c r="T29" s="596"/>
      <c r="U29" s="596"/>
      <c r="V29" s="596"/>
      <c r="W29" s="596"/>
      <c r="X29" s="596"/>
      <c r="Y29" s="597"/>
      <c r="Z29" s="598">
        <v>0.7</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4673678</v>
      </c>
      <c r="CS29" s="627"/>
      <c r="CT29" s="627"/>
      <c r="CU29" s="627"/>
      <c r="CV29" s="627"/>
      <c r="CW29" s="627"/>
      <c r="CX29" s="627"/>
      <c r="CY29" s="628"/>
      <c r="CZ29" s="629">
        <v>10</v>
      </c>
      <c r="DA29" s="630"/>
      <c r="DB29" s="630"/>
      <c r="DC29" s="631"/>
      <c r="DD29" s="604">
        <v>4490417</v>
      </c>
      <c r="DE29" s="627"/>
      <c r="DF29" s="627"/>
      <c r="DG29" s="627"/>
      <c r="DH29" s="627"/>
      <c r="DI29" s="627"/>
      <c r="DJ29" s="627"/>
      <c r="DK29" s="628"/>
      <c r="DL29" s="604">
        <v>4490417</v>
      </c>
      <c r="DM29" s="627"/>
      <c r="DN29" s="627"/>
      <c r="DO29" s="627"/>
      <c r="DP29" s="627"/>
      <c r="DQ29" s="627"/>
      <c r="DR29" s="627"/>
      <c r="DS29" s="627"/>
      <c r="DT29" s="627"/>
      <c r="DU29" s="627"/>
      <c r="DV29" s="628"/>
      <c r="DW29" s="600">
        <v>16.8</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1843442</v>
      </c>
      <c r="S30" s="596"/>
      <c r="T30" s="596"/>
      <c r="U30" s="596"/>
      <c r="V30" s="596"/>
      <c r="W30" s="596"/>
      <c r="X30" s="596"/>
      <c r="Y30" s="597"/>
      <c r="Z30" s="598">
        <v>3.8</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99.2</v>
      </c>
      <c r="BH30" s="654"/>
      <c r="BI30" s="654"/>
      <c r="BJ30" s="654"/>
      <c r="BK30" s="654"/>
      <c r="BL30" s="654"/>
      <c r="BM30" s="590">
        <v>97.2</v>
      </c>
      <c r="BN30" s="654"/>
      <c r="BO30" s="654"/>
      <c r="BP30" s="654"/>
      <c r="BQ30" s="655"/>
      <c r="BR30" s="653">
        <v>99.2</v>
      </c>
      <c r="BS30" s="654"/>
      <c r="BT30" s="654"/>
      <c r="BU30" s="654"/>
      <c r="BV30" s="654"/>
      <c r="BW30" s="654"/>
      <c r="BX30" s="590">
        <v>97</v>
      </c>
      <c r="BY30" s="654"/>
      <c r="BZ30" s="654"/>
      <c r="CA30" s="654"/>
      <c r="CB30" s="655"/>
      <c r="CD30" s="658"/>
      <c r="CE30" s="659"/>
      <c r="CF30" s="609" t="s">
        <v>293</v>
      </c>
      <c r="CG30" s="610"/>
      <c r="CH30" s="610"/>
      <c r="CI30" s="610"/>
      <c r="CJ30" s="610"/>
      <c r="CK30" s="610"/>
      <c r="CL30" s="610"/>
      <c r="CM30" s="610"/>
      <c r="CN30" s="610"/>
      <c r="CO30" s="610"/>
      <c r="CP30" s="610"/>
      <c r="CQ30" s="611"/>
      <c r="CR30" s="595">
        <v>4233362</v>
      </c>
      <c r="CS30" s="596"/>
      <c r="CT30" s="596"/>
      <c r="CU30" s="596"/>
      <c r="CV30" s="596"/>
      <c r="CW30" s="596"/>
      <c r="CX30" s="596"/>
      <c r="CY30" s="597"/>
      <c r="CZ30" s="629">
        <v>9.1</v>
      </c>
      <c r="DA30" s="630"/>
      <c r="DB30" s="630"/>
      <c r="DC30" s="631"/>
      <c r="DD30" s="604">
        <v>4065927</v>
      </c>
      <c r="DE30" s="596"/>
      <c r="DF30" s="596"/>
      <c r="DG30" s="596"/>
      <c r="DH30" s="596"/>
      <c r="DI30" s="596"/>
      <c r="DJ30" s="596"/>
      <c r="DK30" s="597"/>
      <c r="DL30" s="604">
        <v>4065927</v>
      </c>
      <c r="DM30" s="596"/>
      <c r="DN30" s="596"/>
      <c r="DO30" s="596"/>
      <c r="DP30" s="596"/>
      <c r="DQ30" s="596"/>
      <c r="DR30" s="596"/>
      <c r="DS30" s="596"/>
      <c r="DT30" s="596"/>
      <c r="DU30" s="596"/>
      <c r="DV30" s="597"/>
      <c r="DW30" s="600">
        <v>15.3</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1475776</v>
      </c>
      <c r="S31" s="596"/>
      <c r="T31" s="596"/>
      <c r="U31" s="596"/>
      <c r="V31" s="596"/>
      <c r="W31" s="596"/>
      <c r="X31" s="596"/>
      <c r="Y31" s="597"/>
      <c r="Z31" s="598">
        <v>3.1</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99.4</v>
      </c>
      <c r="BH31" s="627"/>
      <c r="BI31" s="627"/>
      <c r="BJ31" s="627"/>
      <c r="BK31" s="627"/>
      <c r="BL31" s="627"/>
      <c r="BM31" s="601">
        <v>97.8</v>
      </c>
      <c r="BN31" s="651"/>
      <c r="BO31" s="651"/>
      <c r="BP31" s="651"/>
      <c r="BQ31" s="652"/>
      <c r="BR31" s="650">
        <v>99.3</v>
      </c>
      <c r="BS31" s="627"/>
      <c r="BT31" s="627"/>
      <c r="BU31" s="627"/>
      <c r="BV31" s="627"/>
      <c r="BW31" s="627"/>
      <c r="BX31" s="601">
        <v>97.7</v>
      </c>
      <c r="BY31" s="651"/>
      <c r="BZ31" s="651"/>
      <c r="CA31" s="651"/>
      <c r="CB31" s="652"/>
      <c r="CD31" s="658"/>
      <c r="CE31" s="659"/>
      <c r="CF31" s="609" t="s">
        <v>297</v>
      </c>
      <c r="CG31" s="610"/>
      <c r="CH31" s="610"/>
      <c r="CI31" s="610"/>
      <c r="CJ31" s="610"/>
      <c r="CK31" s="610"/>
      <c r="CL31" s="610"/>
      <c r="CM31" s="610"/>
      <c r="CN31" s="610"/>
      <c r="CO31" s="610"/>
      <c r="CP31" s="610"/>
      <c r="CQ31" s="611"/>
      <c r="CR31" s="595">
        <v>440316</v>
      </c>
      <c r="CS31" s="627"/>
      <c r="CT31" s="627"/>
      <c r="CU31" s="627"/>
      <c r="CV31" s="627"/>
      <c r="CW31" s="627"/>
      <c r="CX31" s="627"/>
      <c r="CY31" s="628"/>
      <c r="CZ31" s="629">
        <v>0.9</v>
      </c>
      <c r="DA31" s="630"/>
      <c r="DB31" s="630"/>
      <c r="DC31" s="631"/>
      <c r="DD31" s="604">
        <v>424490</v>
      </c>
      <c r="DE31" s="627"/>
      <c r="DF31" s="627"/>
      <c r="DG31" s="627"/>
      <c r="DH31" s="627"/>
      <c r="DI31" s="627"/>
      <c r="DJ31" s="627"/>
      <c r="DK31" s="628"/>
      <c r="DL31" s="604">
        <v>424490</v>
      </c>
      <c r="DM31" s="627"/>
      <c r="DN31" s="627"/>
      <c r="DO31" s="627"/>
      <c r="DP31" s="627"/>
      <c r="DQ31" s="627"/>
      <c r="DR31" s="627"/>
      <c r="DS31" s="627"/>
      <c r="DT31" s="627"/>
      <c r="DU31" s="627"/>
      <c r="DV31" s="628"/>
      <c r="DW31" s="600">
        <v>1.6</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1630322</v>
      </c>
      <c r="S32" s="596"/>
      <c r="T32" s="596"/>
      <c r="U32" s="596"/>
      <c r="V32" s="596"/>
      <c r="W32" s="596"/>
      <c r="X32" s="596"/>
      <c r="Y32" s="597"/>
      <c r="Z32" s="598">
        <v>3.4</v>
      </c>
      <c r="AA32" s="598"/>
      <c r="AB32" s="598"/>
      <c r="AC32" s="598"/>
      <c r="AD32" s="599">
        <v>30655</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99.1</v>
      </c>
      <c r="BH32" s="663"/>
      <c r="BI32" s="663"/>
      <c r="BJ32" s="663"/>
      <c r="BK32" s="663"/>
      <c r="BL32" s="663"/>
      <c r="BM32" s="664">
        <v>96.7</v>
      </c>
      <c r="BN32" s="663"/>
      <c r="BO32" s="663"/>
      <c r="BP32" s="663"/>
      <c r="BQ32" s="665"/>
      <c r="BR32" s="662">
        <v>99</v>
      </c>
      <c r="BS32" s="663"/>
      <c r="BT32" s="663"/>
      <c r="BU32" s="663"/>
      <c r="BV32" s="663"/>
      <c r="BW32" s="663"/>
      <c r="BX32" s="664">
        <v>96.5</v>
      </c>
      <c r="BY32" s="663"/>
      <c r="BZ32" s="663"/>
      <c r="CA32" s="663"/>
      <c r="CB32" s="665"/>
      <c r="CD32" s="660"/>
      <c r="CE32" s="661"/>
      <c r="CF32" s="609" t="s">
        <v>300</v>
      </c>
      <c r="CG32" s="610"/>
      <c r="CH32" s="610"/>
      <c r="CI32" s="610"/>
      <c r="CJ32" s="610"/>
      <c r="CK32" s="610"/>
      <c r="CL32" s="610"/>
      <c r="CM32" s="610"/>
      <c r="CN32" s="610"/>
      <c r="CO32" s="610"/>
      <c r="CP32" s="610"/>
      <c r="CQ32" s="611"/>
      <c r="CR32" s="595" t="s">
        <v>113</v>
      </c>
      <c r="CS32" s="596"/>
      <c r="CT32" s="596"/>
      <c r="CU32" s="596"/>
      <c r="CV32" s="596"/>
      <c r="CW32" s="596"/>
      <c r="CX32" s="596"/>
      <c r="CY32" s="597"/>
      <c r="CZ32" s="629" t="s">
        <v>113</v>
      </c>
      <c r="DA32" s="630"/>
      <c r="DB32" s="630"/>
      <c r="DC32" s="631"/>
      <c r="DD32" s="604" t="s">
        <v>113</v>
      </c>
      <c r="DE32" s="596"/>
      <c r="DF32" s="596"/>
      <c r="DG32" s="596"/>
      <c r="DH32" s="596"/>
      <c r="DI32" s="596"/>
      <c r="DJ32" s="596"/>
      <c r="DK32" s="597"/>
      <c r="DL32" s="604" t="s">
        <v>113</v>
      </c>
      <c r="DM32" s="596"/>
      <c r="DN32" s="596"/>
      <c r="DO32" s="596"/>
      <c r="DP32" s="596"/>
      <c r="DQ32" s="596"/>
      <c r="DR32" s="596"/>
      <c r="DS32" s="596"/>
      <c r="DT32" s="596"/>
      <c r="DU32" s="596"/>
      <c r="DV32" s="597"/>
      <c r="DW32" s="600" t="s">
        <v>113</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4003941</v>
      </c>
      <c r="S33" s="596"/>
      <c r="T33" s="596"/>
      <c r="U33" s="596"/>
      <c r="V33" s="596"/>
      <c r="W33" s="596"/>
      <c r="X33" s="596"/>
      <c r="Y33" s="597"/>
      <c r="Z33" s="598">
        <v>8.3000000000000007</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17327530</v>
      </c>
      <c r="CS33" s="627"/>
      <c r="CT33" s="627"/>
      <c r="CU33" s="627"/>
      <c r="CV33" s="627"/>
      <c r="CW33" s="627"/>
      <c r="CX33" s="627"/>
      <c r="CY33" s="628"/>
      <c r="CZ33" s="629">
        <v>37.1</v>
      </c>
      <c r="DA33" s="630"/>
      <c r="DB33" s="630"/>
      <c r="DC33" s="631"/>
      <c r="DD33" s="604">
        <v>13796176</v>
      </c>
      <c r="DE33" s="627"/>
      <c r="DF33" s="627"/>
      <c r="DG33" s="627"/>
      <c r="DH33" s="627"/>
      <c r="DI33" s="627"/>
      <c r="DJ33" s="627"/>
      <c r="DK33" s="628"/>
      <c r="DL33" s="604">
        <v>8389805</v>
      </c>
      <c r="DM33" s="627"/>
      <c r="DN33" s="627"/>
      <c r="DO33" s="627"/>
      <c r="DP33" s="627"/>
      <c r="DQ33" s="627"/>
      <c r="DR33" s="627"/>
      <c r="DS33" s="627"/>
      <c r="DT33" s="627"/>
      <c r="DU33" s="627"/>
      <c r="DV33" s="628"/>
      <c r="DW33" s="600">
        <v>31.5</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6704589</v>
      </c>
      <c r="CS34" s="596"/>
      <c r="CT34" s="596"/>
      <c r="CU34" s="596"/>
      <c r="CV34" s="596"/>
      <c r="CW34" s="596"/>
      <c r="CX34" s="596"/>
      <c r="CY34" s="597"/>
      <c r="CZ34" s="629">
        <v>14.3</v>
      </c>
      <c r="DA34" s="630"/>
      <c r="DB34" s="630"/>
      <c r="DC34" s="631"/>
      <c r="DD34" s="604">
        <v>5779521</v>
      </c>
      <c r="DE34" s="596"/>
      <c r="DF34" s="596"/>
      <c r="DG34" s="596"/>
      <c r="DH34" s="596"/>
      <c r="DI34" s="596"/>
      <c r="DJ34" s="596"/>
      <c r="DK34" s="597"/>
      <c r="DL34" s="604">
        <v>3924331</v>
      </c>
      <c r="DM34" s="596"/>
      <c r="DN34" s="596"/>
      <c r="DO34" s="596"/>
      <c r="DP34" s="596"/>
      <c r="DQ34" s="596"/>
      <c r="DR34" s="596"/>
      <c r="DS34" s="596"/>
      <c r="DT34" s="596"/>
      <c r="DU34" s="596"/>
      <c r="DV34" s="597"/>
      <c r="DW34" s="600">
        <v>14.7</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1643141</v>
      </c>
      <c r="S35" s="596"/>
      <c r="T35" s="596"/>
      <c r="U35" s="596"/>
      <c r="V35" s="596"/>
      <c r="W35" s="596"/>
      <c r="X35" s="596"/>
      <c r="Y35" s="597"/>
      <c r="Z35" s="598">
        <v>3.4</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6709352</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t="s">
        <v>217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452853</v>
      </c>
      <c r="CS35" s="627"/>
      <c r="CT35" s="627"/>
      <c r="CU35" s="627"/>
      <c r="CV35" s="627"/>
      <c r="CW35" s="627"/>
      <c r="CX35" s="627"/>
      <c r="CY35" s="628"/>
      <c r="CZ35" s="629">
        <v>1</v>
      </c>
      <c r="DA35" s="630"/>
      <c r="DB35" s="630"/>
      <c r="DC35" s="631"/>
      <c r="DD35" s="604">
        <v>332262</v>
      </c>
      <c r="DE35" s="627"/>
      <c r="DF35" s="627"/>
      <c r="DG35" s="627"/>
      <c r="DH35" s="627"/>
      <c r="DI35" s="627"/>
      <c r="DJ35" s="627"/>
      <c r="DK35" s="628"/>
      <c r="DL35" s="604">
        <v>332262</v>
      </c>
      <c r="DM35" s="627"/>
      <c r="DN35" s="627"/>
      <c r="DO35" s="627"/>
      <c r="DP35" s="627"/>
      <c r="DQ35" s="627"/>
      <c r="DR35" s="627"/>
      <c r="DS35" s="627"/>
      <c r="DT35" s="627"/>
      <c r="DU35" s="627"/>
      <c r="DV35" s="628"/>
      <c r="DW35" s="600">
        <v>1.2</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48273504</v>
      </c>
      <c r="S36" s="668"/>
      <c r="T36" s="668"/>
      <c r="U36" s="668"/>
      <c r="V36" s="668"/>
      <c r="W36" s="668"/>
      <c r="X36" s="668"/>
      <c r="Y36" s="669"/>
      <c r="Z36" s="670">
        <v>100</v>
      </c>
      <c r="AA36" s="670"/>
      <c r="AB36" s="670"/>
      <c r="AC36" s="670"/>
      <c r="AD36" s="671">
        <v>25013345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1777274</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-233617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2269702</v>
      </c>
      <c r="CS36" s="596"/>
      <c r="CT36" s="596"/>
      <c r="CU36" s="596"/>
      <c r="CV36" s="596"/>
      <c r="CW36" s="596"/>
      <c r="CX36" s="596"/>
      <c r="CY36" s="597"/>
      <c r="CZ36" s="629">
        <v>4.9000000000000004</v>
      </c>
      <c r="DA36" s="630"/>
      <c r="DB36" s="630"/>
      <c r="DC36" s="631"/>
      <c r="DD36" s="604">
        <v>1481407</v>
      </c>
      <c r="DE36" s="596"/>
      <c r="DF36" s="596"/>
      <c r="DG36" s="596"/>
      <c r="DH36" s="596"/>
      <c r="DI36" s="596"/>
      <c r="DJ36" s="596"/>
      <c r="DK36" s="597"/>
      <c r="DL36" s="604">
        <v>346895</v>
      </c>
      <c r="DM36" s="596"/>
      <c r="DN36" s="596"/>
      <c r="DO36" s="596"/>
      <c r="DP36" s="596"/>
      <c r="DQ36" s="596"/>
      <c r="DR36" s="596"/>
      <c r="DS36" s="596"/>
      <c r="DT36" s="596"/>
      <c r="DU36" s="596"/>
      <c r="DV36" s="597"/>
      <c r="DW36" s="600">
        <v>1.3</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128811</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16690</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10905</v>
      </c>
      <c r="CS37" s="627"/>
      <c r="CT37" s="627"/>
      <c r="CU37" s="627"/>
      <c r="CV37" s="627"/>
      <c r="CW37" s="627"/>
      <c r="CX37" s="627"/>
      <c r="CY37" s="628"/>
      <c r="CZ37" s="629">
        <v>0</v>
      </c>
      <c r="DA37" s="630"/>
      <c r="DB37" s="630"/>
      <c r="DC37" s="631"/>
      <c r="DD37" s="604">
        <v>10905</v>
      </c>
      <c r="DE37" s="627"/>
      <c r="DF37" s="627"/>
      <c r="DG37" s="627"/>
      <c r="DH37" s="627"/>
      <c r="DI37" s="627"/>
      <c r="DJ37" s="627"/>
      <c r="DK37" s="628"/>
      <c r="DL37" s="604" t="s">
        <v>318</v>
      </c>
      <c r="DM37" s="627"/>
      <c r="DN37" s="627"/>
      <c r="DO37" s="627"/>
      <c r="DP37" s="627"/>
      <c r="DQ37" s="627"/>
      <c r="DR37" s="627"/>
      <c r="DS37" s="627"/>
      <c r="DT37" s="627"/>
      <c r="DU37" s="627"/>
      <c r="DV37" s="628"/>
      <c r="DW37" s="600" t="s">
        <v>318</v>
      </c>
      <c r="DX37" s="625"/>
      <c r="DY37" s="625"/>
      <c r="DZ37" s="625"/>
      <c r="EA37" s="625"/>
      <c r="EB37" s="625"/>
      <c r="EC37" s="626"/>
    </row>
    <row r="38" spans="2:133" ht="11.25" customHeight="1" x14ac:dyDescent="0.15">
      <c r="AQ38" s="674" t="s">
        <v>319</v>
      </c>
      <c r="AR38" s="675"/>
      <c r="AS38" s="675"/>
      <c r="AT38" s="675"/>
      <c r="AU38" s="675"/>
      <c r="AV38" s="675"/>
      <c r="AW38" s="675"/>
      <c r="AX38" s="675"/>
      <c r="AY38" s="676"/>
      <c r="AZ38" s="595">
        <v>74824</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25924</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6701515</v>
      </c>
      <c r="CS38" s="596"/>
      <c r="CT38" s="596"/>
      <c r="CU38" s="596"/>
      <c r="CV38" s="596"/>
      <c r="CW38" s="596"/>
      <c r="CX38" s="596"/>
      <c r="CY38" s="597"/>
      <c r="CZ38" s="629">
        <v>14.3</v>
      </c>
      <c r="DA38" s="630"/>
      <c r="DB38" s="630"/>
      <c r="DC38" s="631"/>
      <c r="DD38" s="604">
        <v>5877415</v>
      </c>
      <c r="DE38" s="596"/>
      <c r="DF38" s="596"/>
      <c r="DG38" s="596"/>
      <c r="DH38" s="596"/>
      <c r="DI38" s="596"/>
      <c r="DJ38" s="596"/>
      <c r="DK38" s="597"/>
      <c r="DL38" s="604">
        <v>3786317</v>
      </c>
      <c r="DM38" s="596"/>
      <c r="DN38" s="596"/>
      <c r="DO38" s="596"/>
      <c r="DP38" s="596"/>
      <c r="DQ38" s="596"/>
      <c r="DR38" s="596"/>
      <c r="DS38" s="596"/>
      <c r="DT38" s="596"/>
      <c r="DU38" s="596"/>
      <c r="DV38" s="597"/>
      <c r="DW38" s="600">
        <v>14.2</v>
      </c>
      <c r="DX38" s="625"/>
      <c r="DY38" s="625"/>
      <c r="DZ38" s="625"/>
      <c r="EA38" s="625"/>
      <c r="EB38" s="625"/>
      <c r="EC38" s="626"/>
    </row>
    <row r="39" spans="2:133" ht="11.25" customHeight="1" x14ac:dyDescent="0.15">
      <c r="AQ39" s="674" t="s">
        <v>322</v>
      </c>
      <c r="AR39" s="675"/>
      <c r="AS39" s="675"/>
      <c r="AT39" s="675"/>
      <c r="AU39" s="675"/>
      <c r="AV39" s="675"/>
      <c r="AW39" s="675"/>
      <c r="AX39" s="675"/>
      <c r="AY39" s="676"/>
      <c r="AZ39" s="595">
        <v>26214</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80</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396844</v>
      </c>
      <c r="CS39" s="627"/>
      <c r="CT39" s="627"/>
      <c r="CU39" s="627"/>
      <c r="CV39" s="627"/>
      <c r="CW39" s="627"/>
      <c r="CX39" s="627"/>
      <c r="CY39" s="628"/>
      <c r="CZ39" s="629">
        <v>0.8</v>
      </c>
      <c r="DA39" s="630"/>
      <c r="DB39" s="630"/>
      <c r="DC39" s="631"/>
      <c r="DD39" s="604">
        <v>325571</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1102033</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130</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802027</v>
      </c>
      <c r="CS40" s="596"/>
      <c r="CT40" s="596"/>
      <c r="CU40" s="596"/>
      <c r="CV40" s="596"/>
      <c r="CW40" s="596"/>
      <c r="CX40" s="596"/>
      <c r="CY40" s="597"/>
      <c r="CZ40" s="629">
        <v>1.7</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3600196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370</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6142180</v>
      </c>
      <c r="CS42" s="596"/>
      <c r="CT42" s="596"/>
      <c r="CU42" s="596"/>
      <c r="CV42" s="596"/>
      <c r="CW42" s="596"/>
      <c r="CX42" s="596"/>
      <c r="CY42" s="597"/>
      <c r="CZ42" s="629">
        <v>13.1</v>
      </c>
      <c r="DA42" s="678"/>
      <c r="DB42" s="678"/>
      <c r="DC42" s="679"/>
      <c r="DD42" s="604">
        <v>1907657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195025</v>
      </c>
      <c r="CS43" s="627"/>
      <c r="CT43" s="627"/>
      <c r="CU43" s="627"/>
      <c r="CV43" s="627"/>
      <c r="CW43" s="627"/>
      <c r="CX43" s="627"/>
      <c r="CY43" s="628"/>
      <c r="CZ43" s="629">
        <v>0.4</v>
      </c>
      <c r="DA43" s="630"/>
      <c r="DB43" s="630"/>
      <c r="DC43" s="631"/>
      <c r="DD43" s="604">
        <v>164148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6055410</v>
      </c>
      <c r="CS44" s="596"/>
      <c r="CT44" s="596"/>
      <c r="CU44" s="596"/>
      <c r="CV44" s="596"/>
      <c r="CW44" s="596"/>
      <c r="CX44" s="596"/>
      <c r="CY44" s="597"/>
      <c r="CZ44" s="629">
        <v>13</v>
      </c>
      <c r="DA44" s="678"/>
      <c r="DB44" s="678"/>
      <c r="DC44" s="679"/>
      <c r="DD44" s="604">
        <v>1893732</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2484900</v>
      </c>
      <c r="CS45" s="627"/>
      <c r="CT45" s="627"/>
      <c r="CU45" s="627"/>
      <c r="CV45" s="627"/>
      <c r="CW45" s="627"/>
      <c r="CX45" s="627"/>
      <c r="CY45" s="628"/>
      <c r="CZ45" s="629">
        <v>5.3</v>
      </c>
      <c r="DA45" s="630"/>
      <c r="DB45" s="630"/>
      <c r="DC45" s="631"/>
      <c r="DD45" s="604">
        <v>255449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3526786</v>
      </c>
      <c r="CS46" s="596"/>
      <c r="CT46" s="596"/>
      <c r="CU46" s="596"/>
      <c r="CV46" s="596"/>
      <c r="CW46" s="596"/>
      <c r="CX46" s="596"/>
      <c r="CY46" s="597"/>
      <c r="CZ46" s="629">
        <v>7.5</v>
      </c>
      <c r="DA46" s="678"/>
      <c r="DB46" s="678"/>
      <c r="DC46" s="679"/>
      <c r="DD46" s="604">
        <v>1606159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86770</v>
      </c>
      <c r="CS47" s="627"/>
      <c r="CT47" s="627"/>
      <c r="CU47" s="627"/>
      <c r="CV47" s="627"/>
      <c r="CW47" s="627"/>
      <c r="CX47" s="627"/>
      <c r="CY47" s="628"/>
      <c r="CZ47" s="629">
        <v>0.2</v>
      </c>
      <c r="DA47" s="630"/>
      <c r="DB47" s="630"/>
      <c r="DC47" s="631"/>
      <c r="DD47" s="604">
        <v>13925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46725499</v>
      </c>
      <c r="CS49" s="663"/>
      <c r="CT49" s="663"/>
      <c r="CU49" s="663"/>
      <c r="CV49" s="663"/>
      <c r="CW49" s="663"/>
      <c r="CX49" s="663"/>
      <c r="CY49" s="690"/>
      <c r="CZ49" s="691">
        <v>100</v>
      </c>
      <c r="DA49" s="692"/>
      <c r="DB49" s="692"/>
      <c r="DC49" s="693"/>
      <c r="DD49" s="694">
        <v>30257229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U36" sqref="AU36:AY3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48300</v>
      </c>
      <c r="R7" s="725"/>
      <c r="S7" s="725"/>
      <c r="T7" s="725"/>
      <c r="U7" s="725"/>
      <c r="V7" s="725">
        <v>46792</v>
      </c>
      <c r="W7" s="725"/>
      <c r="X7" s="725"/>
      <c r="Y7" s="725"/>
      <c r="Z7" s="725"/>
      <c r="AA7" s="725">
        <v>1508</v>
      </c>
      <c r="AB7" s="725"/>
      <c r="AC7" s="725"/>
      <c r="AD7" s="725"/>
      <c r="AE7" s="726"/>
      <c r="AF7" s="727">
        <v>1110</v>
      </c>
      <c r="AG7" s="728"/>
      <c r="AH7" s="728"/>
      <c r="AI7" s="728"/>
      <c r="AJ7" s="729"/>
      <c r="AK7" s="764">
        <v>1811</v>
      </c>
      <c r="AL7" s="765"/>
      <c r="AM7" s="765"/>
      <c r="AN7" s="765"/>
      <c r="AO7" s="765"/>
      <c r="AP7" s="765">
        <v>48351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548</v>
      </c>
      <c r="BT7" s="769"/>
      <c r="BU7" s="769"/>
      <c r="BV7" s="769"/>
      <c r="BW7" s="769"/>
      <c r="BX7" s="769"/>
      <c r="BY7" s="769"/>
      <c r="BZ7" s="769"/>
      <c r="CA7" s="769"/>
      <c r="CB7" s="769"/>
      <c r="CC7" s="769"/>
      <c r="CD7" s="769"/>
      <c r="CE7" s="769"/>
      <c r="CF7" s="769"/>
      <c r="CG7" s="770"/>
      <c r="CH7" s="761">
        <v>20</v>
      </c>
      <c r="CI7" s="762"/>
      <c r="CJ7" s="762"/>
      <c r="CK7" s="762"/>
      <c r="CL7" s="763"/>
      <c r="CM7" s="761">
        <v>314</v>
      </c>
      <c r="CN7" s="762"/>
      <c r="CO7" s="762"/>
      <c r="CP7" s="762"/>
      <c r="CQ7" s="763"/>
      <c r="CR7" s="761">
        <v>87</v>
      </c>
      <c r="CS7" s="762"/>
      <c r="CT7" s="762"/>
      <c r="CU7" s="762"/>
      <c r="CV7" s="763"/>
      <c r="CW7" s="761" t="s">
        <v>556</v>
      </c>
      <c r="CX7" s="762"/>
      <c r="CY7" s="762"/>
      <c r="CZ7" s="762"/>
      <c r="DA7" s="763"/>
      <c r="DB7" s="761" t="s">
        <v>556</v>
      </c>
      <c r="DC7" s="762"/>
      <c r="DD7" s="762"/>
      <c r="DE7" s="762"/>
      <c r="DF7" s="763"/>
      <c r="DG7" s="761" t="s">
        <v>560</v>
      </c>
      <c r="DH7" s="762"/>
      <c r="DI7" s="762"/>
      <c r="DJ7" s="762"/>
      <c r="DK7" s="763"/>
      <c r="DL7" s="761" t="s">
        <v>556</v>
      </c>
      <c r="DM7" s="762"/>
      <c r="DN7" s="762"/>
      <c r="DO7" s="762"/>
      <c r="DP7" s="763"/>
      <c r="DQ7" s="761" t="s">
        <v>563</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45</v>
      </c>
      <c r="R8" s="749"/>
      <c r="S8" s="749"/>
      <c r="T8" s="749"/>
      <c r="U8" s="749"/>
      <c r="V8" s="749">
        <v>6</v>
      </c>
      <c r="W8" s="749"/>
      <c r="X8" s="749"/>
      <c r="Y8" s="749"/>
      <c r="Z8" s="749"/>
      <c r="AA8" s="749">
        <v>40</v>
      </c>
      <c r="AB8" s="749"/>
      <c r="AC8" s="749"/>
      <c r="AD8" s="749"/>
      <c r="AE8" s="750"/>
      <c r="AF8" s="751">
        <v>40</v>
      </c>
      <c r="AG8" s="752"/>
      <c r="AH8" s="752"/>
      <c r="AI8" s="752"/>
      <c r="AJ8" s="753"/>
      <c r="AK8" s="754" t="s">
        <v>574</v>
      </c>
      <c r="AL8" s="755"/>
      <c r="AM8" s="755"/>
      <c r="AN8" s="755"/>
      <c r="AO8" s="755"/>
      <c r="AP8" s="755">
        <v>6</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549</v>
      </c>
      <c r="BT8" s="759"/>
      <c r="BU8" s="759"/>
      <c r="BV8" s="759"/>
      <c r="BW8" s="759"/>
      <c r="BX8" s="759"/>
      <c r="BY8" s="759"/>
      <c r="BZ8" s="759"/>
      <c r="CA8" s="759"/>
      <c r="CB8" s="759"/>
      <c r="CC8" s="759"/>
      <c r="CD8" s="759"/>
      <c r="CE8" s="759"/>
      <c r="CF8" s="759"/>
      <c r="CG8" s="760"/>
      <c r="CH8" s="771">
        <v>0</v>
      </c>
      <c r="CI8" s="772"/>
      <c r="CJ8" s="772"/>
      <c r="CK8" s="772"/>
      <c r="CL8" s="773"/>
      <c r="CM8" s="771">
        <v>60</v>
      </c>
      <c r="CN8" s="772"/>
      <c r="CO8" s="772"/>
      <c r="CP8" s="772"/>
      <c r="CQ8" s="773"/>
      <c r="CR8" s="771">
        <v>10</v>
      </c>
      <c r="CS8" s="772"/>
      <c r="CT8" s="772"/>
      <c r="CU8" s="772"/>
      <c r="CV8" s="773"/>
      <c r="CW8" s="771" t="s">
        <v>557</v>
      </c>
      <c r="CX8" s="772"/>
      <c r="CY8" s="772"/>
      <c r="CZ8" s="772"/>
      <c r="DA8" s="773"/>
      <c r="DB8" s="771" t="s">
        <v>557</v>
      </c>
      <c r="DC8" s="772"/>
      <c r="DD8" s="772"/>
      <c r="DE8" s="772"/>
      <c r="DF8" s="773"/>
      <c r="DG8" s="771">
        <v>1147</v>
      </c>
      <c r="DH8" s="772"/>
      <c r="DI8" s="772"/>
      <c r="DJ8" s="772"/>
      <c r="DK8" s="773"/>
      <c r="DL8" s="771" t="s">
        <v>562</v>
      </c>
      <c r="DM8" s="772"/>
      <c r="DN8" s="772"/>
      <c r="DO8" s="772"/>
      <c r="DP8" s="773"/>
      <c r="DQ8" s="771" t="s">
        <v>563</v>
      </c>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19</v>
      </c>
      <c r="R9" s="749"/>
      <c r="S9" s="749"/>
      <c r="T9" s="749"/>
      <c r="U9" s="749"/>
      <c r="V9" s="749">
        <v>19</v>
      </c>
      <c r="W9" s="749"/>
      <c r="X9" s="749"/>
      <c r="Y9" s="749"/>
      <c r="Z9" s="749"/>
      <c r="AA9" s="749" t="s">
        <v>576</v>
      </c>
      <c r="AB9" s="749"/>
      <c r="AC9" s="749"/>
      <c r="AD9" s="749"/>
      <c r="AE9" s="750"/>
      <c r="AF9" s="751" t="s">
        <v>113</v>
      </c>
      <c r="AG9" s="752"/>
      <c r="AH9" s="752"/>
      <c r="AI9" s="752"/>
      <c r="AJ9" s="753"/>
      <c r="AK9" s="754" t="s">
        <v>566</v>
      </c>
      <c r="AL9" s="755"/>
      <c r="AM9" s="755"/>
      <c r="AN9" s="755"/>
      <c r="AO9" s="755"/>
      <c r="AP9" s="755">
        <v>74</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550</v>
      </c>
      <c r="BT9" s="759"/>
      <c r="BU9" s="759"/>
      <c r="BV9" s="759"/>
      <c r="BW9" s="759"/>
      <c r="BX9" s="759"/>
      <c r="BY9" s="759"/>
      <c r="BZ9" s="759"/>
      <c r="CA9" s="759"/>
      <c r="CB9" s="759"/>
      <c r="CC9" s="759"/>
      <c r="CD9" s="759"/>
      <c r="CE9" s="759"/>
      <c r="CF9" s="759"/>
      <c r="CG9" s="760"/>
      <c r="CH9" s="771">
        <v>-6</v>
      </c>
      <c r="CI9" s="772"/>
      <c r="CJ9" s="772"/>
      <c r="CK9" s="772"/>
      <c r="CL9" s="773"/>
      <c r="CM9" s="771">
        <v>107</v>
      </c>
      <c r="CN9" s="772"/>
      <c r="CO9" s="772"/>
      <c r="CP9" s="772"/>
      <c r="CQ9" s="773"/>
      <c r="CR9" s="771">
        <v>50</v>
      </c>
      <c r="CS9" s="772"/>
      <c r="CT9" s="772"/>
      <c r="CU9" s="772"/>
      <c r="CV9" s="773"/>
      <c r="CW9" s="771" t="s">
        <v>558</v>
      </c>
      <c r="CX9" s="772"/>
      <c r="CY9" s="772"/>
      <c r="CZ9" s="772"/>
      <c r="DA9" s="773"/>
      <c r="DB9" s="771" t="s">
        <v>558</v>
      </c>
      <c r="DC9" s="772"/>
      <c r="DD9" s="772"/>
      <c r="DE9" s="772"/>
      <c r="DF9" s="773"/>
      <c r="DG9" s="771" t="s">
        <v>561</v>
      </c>
      <c r="DH9" s="772"/>
      <c r="DI9" s="772"/>
      <c r="DJ9" s="772"/>
      <c r="DK9" s="773"/>
      <c r="DL9" s="771" t="s">
        <v>557</v>
      </c>
      <c r="DM9" s="772"/>
      <c r="DN9" s="772"/>
      <c r="DO9" s="772"/>
      <c r="DP9" s="773"/>
      <c r="DQ9" s="771" t="s">
        <v>557</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551</v>
      </c>
      <c r="BT10" s="759"/>
      <c r="BU10" s="759"/>
      <c r="BV10" s="759"/>
      <c r="BW10" s="759"/>
      <c r="BX10" s="759"/>
      <c r="BY10" s="759"/>
      <c r="BZ10" s="759"/>
      <c r="CA10" s="759"/>
      <c r="CB10" s="759"/>
      <c r="CC10" s="759"/>
      <c r="CD10" s="759"/>
      <c r="CE10" s="759"/>
      <c r="CF10" s="759"/>
      <c r="CG10" s="760"/>
      <c r="CH10" s="771">
        <v>11</v>
      </c>
      <c r="CI10" s="772"/>
      <c r="CJ10" s="772"/>
      <c r="CK10" s="772"/>
      <c r="CL10" s="773"/>
      <c r="CM10" s="771">
        <v>88</v>
      </c>
      <c r="CN10" s="772"/>
      <c r="CO10" s="772"/>
      <c r="CP10" s="772"/>
      <c r="CQ10" s="773"/>
      <c r="CR10" s="771">
        <v>35</v>
      </c>
      <c r="CS10" s="772"/>
      <c r="CT10" s="772"/>
      <c r="CU10" s="772"/>
      <c r="CV10" s="773"/>
      <c r="CW10" s="771" t="s">
        <v>559</v>
      </c>
      <c r="CX10" s="772"/>
      <c r="CY10" s="772"/>
      <c r="CZ10" s="772"/>
      <c r="DA10" s="773"/>
      <c r="DB10" s="771" t="s">
        <v>559</v>
      </c>
      <c r="DC10" s="772"/>
      <c r="DD10" s="772"/>
      <c r="DE10" s="772"/>
      <c r="DF10" s="773"/>
      <c r="DG10" s="771" t="s">
        <v>557</v>
      </c>
      <c r="DH10" s="772"/>
      <c r="DI10" s="772"/>
      <c r="DJ10" s="772"/>
      <c r="DK10" s="773"/>
      <c r="DL10" s="771" t="s">
        <v>561</v>
      </c>
      <c r="DM10" s="772"/>
      <c r="DN10" s="772"/>
      <c r="DO10" s="772"/>
      <c r="DP10" s="773"/>
      <c r="DQ10" s="771" t="s">
        <v>564</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555</v>
      </c>
      <c r="BT11" s="759"/>
      <c r="BU11" s="759"/>
      <c r="BV11" s="759"/>
      <c r="BW11" s="759"/>
      <c r="BX11" s="759"/>
      <c r="BY11" s="759"/>
      <c r="BZ11" s="759"/>
      <c r="CA11" s="759"/>
      <c r="CB11" s="759"/>
      <c r="CC11" s="759"/>
      <c r="CD11" s="759"/>
      <c r="CE11" s="759"/>
      <c r="CF11" s="759"/>
      <c r="CG11" s="760"/>
      <c r="CH11" s="771">
        <v>0</v>
      </c>
      <c r="CI11" s="772"/>
      <c r="CJ11" s="772"/>
      <c r="CK11" s="772"/>
      <c r="CL11" s="773"/>
      <c r="CM11" s="771">
        <v>892</v>
      </c>
      <c r="CN11" s="772"/>
      <c r="CO11" s="772"/>
      <c r="CP11" s="772"/>
      <c r="CQ11" s="773"/>
      <c r="CR11" s="771">
        <v>376</v>
      </c>
      <c r="CS11" s="772"/>
      <c r="CT11" s="772"/>
      <c r="CU11" s="772"/>
      <c r="CV11" s="773"/>
      <c r="CW11" s="771" t="s">
        <v>557</v>
      </c>
      <c r="CX11" s="772"/>
      <c r="CY11" s="772"/>
      <c r="CZ11" s="772"/>
      <c r="DA11" s="773"/>
      <c r="DB11" s="771" t="s">
        <v>557</v>
      </c>
      <c r="DC11" s="772"/>
      <c r="DD11" s="772"/>
      <c r="DE11" s="772"/>
      <c r="DF11" s="773"/>
      <c r="DG11" s="771" t="s">
        <v>557</v>
      </c>
      <c r="DH11" s="772"/>
      <c r="DI11" s="772"/>
      <c r="DJ11" s="772"/>
      <c r="DK11" s="773"/>
      <c r="DL11" s="771" t="s">
        <v>557</v>
      </c>
      <c r="DM11" s="772"/>
      <c r="DN11" s="772"/>
      <c r="DO11" s="772"/>
      <c r="DP11" s="773"/>
      <c r="DQ11" s="771" t="s">
        <v>557</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48365</v>
      </c>
      <c r="R23" s="784"/>
      <c r="S23" s="784"/>
      <c r="T23" s="784"/>
      <c r="U23" s="784"/>
      <c r="V23" s="784">
        <v>46818</v>
      </c>
      <c r="W23" s="784"/>
      <c r="X23" s="784"/>
      <c r="Y23" s="784"/>
      <c r="Z23" s="784"/>
      <c r="AA23" s="784">
        <v>1547</v>
      </c>
      <c r="AB23" s="784"/>
      <c r="AC23" s="784"/>
      <c r="AD23" s="784"/>
      <c r="AE23" s="785"/>
      <c r="AF23" s="786">
        <v>1149</v>
      </c>
      <c r="AG23" s="784"/>
      <c r="AH23" s="784"/>
      <c r="AI23" s="784"/>
      <c r="AJ23" s="787"/>
      <c r="AK23" s="788"/>
      <c r="AL23" s="789"/>
      <c r="AM23" s="789"/>
      <c r="AN23" s="789"/>
      <c r="AO23" s="789"/>
      <c r="AP23" s="784">
        <v>48431</v>
      </c>
      <c r="AQ23" s="784"/>
      <c r="AR23" s="784"/>
      <c r="AS23" s="784"/>
      <c r="AT23" s="784"/>
      <c r="AU23" s="790"/>
      <c r="AV23" s="790"/>
      <c r="AW23" s="790"/>
      <c r="AX23" s="790"/>
      <c r="AY23" s="791"/>
      <c r="AZ23" s="799" t="s">
        <v>372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15128</v>
      </c>
      <c r="R28" s="813"/>
      <c r="S28" s="813"/>
      <c r="T28" s="813"/>
      <c r="U28" s="813"/>
      <c r="V28" s="813">
        <v>15128</v>
      </c>
      <c r="W28" s="813"/>
      <c r="X28" s="813"/>
      <c r="Y28" s="813"/>
      <c r="Z28" s="813"/>
      <c r="AA28" s="813" t="s">
        <v>582</v>
      </c>
      <c r="AB28" s="813"/>
      <c r="AC28" s="813"/>
      <c r="AD28" s="813"/>
      <c r="AE28" s="814"/>
      <c r="AF28" s="815" t="s">
        <v>113</v>
      </c>
      <c r="AG28" s="813"/>
      <c r="AH28" s="813"/>
      <c r="AI28" s="813"/>
      <c r="AJ28" s="816"/>
      <c r="AK28" s="817">
        <v>1102</v>
      </c>
      <c r="AL28" s="808"/>
      <c r="AM28" s="808"/>
      <c r="AN28" s="808"/>
      <c r="AO28" s="808"/>
      <c r="AP28" s="808" t="s">
        <v>566</v>
      </c>
      <c r="AQ28" s="808"/>
      <c r="AR28" s="808"/>
      <c r="AS28" s="808"/>
      <c r="AT28" s="808"/>
      <c r="AU28" s="808" t="s">
        <v>578</v>
      </c>
      <c r="AV28" s="808"/>
      <c r="AW28" s="808"/>
      <c r="AX28" s="808"/>
      <c r="AY28" s="808"/>
      <c r="AZ28" s="809" t="s">
        <v>577</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13137</v>
      </c>
      <c r="R29" s="749"/>
      <c r="S29" s="749"/>
      <c r="T29" s="749"/>
      <c r="U29" s="749"/>
      <c r="V29" s="749">
        <v>12617</v>
      </c>
      <c r="W29" s="749"/>
      <c r="X29" s="749"/>
      <c r="Y29" s="749"/>
      <c r="Z29" s="749"/>
      <c r="AA29" s="749">
        <v>519</v>
      </c>
      <c r="AB29" s="749"/>
      <c r="AC29" s="749"/>
      <c r="AD29" s="749"/>
      <c r="AE29" s="750"/>
      <c r="AF29" s="751">
        <v>519</v>
      </c>
      <c r="AG29" s="752"/>
      <c r="AH29" s="752"/>
      <c r="AI29" s="752"/>
      <c r="AJ29" s="753"/>
      <c r="AK29" s="820">
        <v>1787</v>
      </c>
      <c r="AL29" s="821"/>
      <c r="AM29" s="821"/>
      <c r="AN29" s="821"/>
      <c r="AO29" s="821"/>
      <c r="AP29" s="821" t="s">
        <v>567</v>
      </c>
      <c r="AQ29" s="821"/>
      <c r="AR29" s="821"/>
      <c r="AS29" s="821"/>
      <c r="AT29" s="821"/>
      <c r="AU29" s="821" t="s">
        <v>583</v>
      </c>
      <c r="AV29" s="821"/>
      <c r="AW29" s="821"/>
      <c r="AX29" s="821"/>
      <c r="AY29" s="821"/>
      <c r="AZ29" s="822" t="s">
        <v>578</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1677</v>
      </c>
      <c r="R30" s="749"/>
      <c r="S30" s="749"/>
      <c r="T30" s="749"/>
      <c r="U30" s="749"/>
      <c r="V30" s="749">
        <v>1592</v>
      </c>
      <c r="W30" s="749"/>
      <c r="X30" s="749"/>
      <c r="Y30" s="749"/>
      <c r="Z30" s="749"/>
      <c r="AA30" s="749">
        <v>85</v>
      </c>
      <c r="AB30" s="749"/>
      <c r="AC30" s="749"/>
      <c r="AD30" s="749"/>
      <c r="AE30" s="750"/>
      <c r="AF30" s="751">
        <v>85</v>
      </c>
      <c r="AG30" s="752"/>
      <c r="AH30" s="752"/>
      <c r="AI30" s="752"/>
      <c r="AJ30" s="753"/>
      <c r="AK30" s="820">
        <v>1806</v>
      </c>
      <c r="AL30" s="821"/>
      <c r="AM30" s="821"/>
      <c r="AN30" s="821"/>
      <c r="AO30" s="821"/>
      <c r="AP30" s="821" t="s">
        <v>568</v>
      </c>
      <c r="AQ30" s="821"/>
      <c r="AR30" s="821"/>
      <c r="AS30" s="821"/>
      <c r="AT30" s="821"/>
      <c r="AU30" s="821" t="s">
        <v>577</v>
      </c>
      <c r="AV30" s="821"/>
      <c r="AW30" s="821"/>
      <c r="AX30" s="821"/>
      <c r="AY30" s="821"/>
      <c r="AZ30" s="822" t="s">
        <v>577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1827</v>
      </c>
      <c r="R31" s="749"/>
      <c r="S31" s="749"/>
      <c r="T31" s="749"/>
      <c r="U31" s="749"/>
      <c r="V31" s="749">
        <v>1572</v>
      </c>
      <c r="W31" s="749"/>
      <c r="X31" s="749"/>
      <c r="Y31" s="749"/>
      <c r="Z31" s="749"/>
      <c r="AA31" s="749">
        <v>255</v>
      </c>
      <c r="AB31" s="749"/>
      <c r="AC31" s="749"/>
      <c r="AD31" s="749"/>
      <c r="AE31" s="750"/>
      <c r="AF31" s="751">
        <v>1692</v>
      </c>
      <c r="AG31" s="752"/>
      <c r="AH31" s="752"/>
      <c r="AI31" s="752"/>
      <c r="AJ31" s="753"/>
      <c r="AK31" s="820" t="s">
        <v>557</v>
      </c>
      <c r="AL31" s="821"/>
      <c r="AM31" s="821"/>
      <c r="AN31" s="821"/>
      <c r="AO31" s="821"/>
      <c r="AP31" s="821">
        <v>5156</v>
      </c>
      <c r="AQ31" s="821"/>
      <c r="AR31" s="821"/>
      <c r="AS31" s="821"/>
      <c r="AT31" s="821"/>
      <c r="AU31" s="821" t="s">
        <v>583</v>
      </c>
      <c r="AV31" s="821"/>
      <c r="AW31" s="821"/>
      <c r="AX31" s="821"/>
      <c r="AY31" s="821"/>
      <c r="AZ31" s="822" t="s">
        <v>579</v>
      </c>
      <c r="BA31" s="822"/>
      <c r="BB31" s="822"/>
      <c r="BC31" s="822"/>
      <c r="BD31" s="822"/>
      <c r="BE31" s="818" t="s">
        <v>387</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388</v>
      </c>
      <c r="C32" s="746"/>
      <c r="D32" s="746"/>
      <c r="E32" s="746"/>
      <c r="F32" s="746"/>
      <c r="G32" s="746"/>
      <c r="H32" s="746"/>
      <c r="I32" s="746"/>
      <c r="J32" s="746"/>
      <c r="K32" s="746"/>
      <c r="L32" s="746"/>
      <c r="M32" s="746"/>
      <c r="N32" s="746"/>
      <c r="O32" s="746"/>
      <c r="P32" s="747"/>
      <c r="Q32" s="748">
        <v>241</v>
      </c>
      <c r="R32" s="749"/>
      <c r="S32" s="749"/>
      <c r="T32" s="749"/>
      <c r="U32" s="749"/>
      <c r="V32" s="749">
        <v>162</v>
      </c>
      <c r="W32" s="749"/>
      <c r="X32" s="749"/>
      <c r="Y32" s="749"/>
      <c r="Z32" s="749"/>
      <c r="AA32" s="749">
        <v>79</v>
      </c>
      <c r="AB32" s="749"/>
      <c r="AC32" s="749"/>
      <c r="AD32" s="749"/>
      <c r="AE32" s="750"/>
      <c r="AF32" s="751">
        <v>1154</v>
      </c>
      <c r="AG32" s="752"/>
      <c r="AH32" s="752"/>
      <c r="AI32" s="752"/>
      <c r="AJ32" s="753"/>
      <c r="AK32" s="820" t="s">
        <v>565</v>
      </c>
      <c r="AL32" s="821"/>
      <c r="AM32" s="821"/>
      <c r="AN32" s="821"/>
      <c r="AO32" s="821"/>
      <c r="AP32" s="821">
        <v>220</v>
      </c>
      <c r="AQ32" s="821"/>
      <c r="AR32" s="821"/>
      <c r="AS32" s="821"/>
      <c r="AT32" s="821"/>
      <c r="AU32" s="821" t="s">
        <v>577</v>
      </c>
      <c r="AV32" s="821"/>
      <c r="AW32" s="821"/>
      <c r="AX32" s="821"/>
      <c r="AY32" s="821"/>
      <c r="AZ32" s="822" t="s">
        <v>580</v>
      </c>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389</v>
      </c>
      <c r="C33" s="746"/>
      <c r="D33" s="746"/>
      <c r="E33" s="746"/>
      <c r="F33" s="746"/>
      <c r="G33" s="746"/>
      <c r="H33" s="746"/>
      <c r="I33" s="746"/>
      <c r="J33" s="746"/>
      <c r="K33" s="746"/>
      <c r="L33" s="746"/>
      <c r="M33" s="746"/>
      <c r="N33" s="746"/>
      <c r="O33" s="746"/>
      <c r="P33" s="747"/>
      <c r="Q33" s="748">
        <v>201</v>
      </c>
      <c r="R33" s="749"/>
      <c r="S33" s="749"/>
      <c r="T33" s="749"/>
      <c r="U33" s="749"/>
      <c r="V33" s="749">
        <v>201</v>
      </c>
      <c r="W33" s="749"/>
      <c r="X33" s="749"/>
      <c r="Y33" s="749"/>
      <c r="Z33" s="749"/>
      <c r="AA33" s="749">
        <v>0</v>
      </c>
      <c r="AB33" s="749"/>
      <c r="AC33" s="749"/>
      <c r="AD33" s="749"/>
      <c r="AE33" s="750"/>
      <c r="AF33" s="751" t="s">
        <v>113</v>
      </c>
      <c r="AG33" s="752"/>
      <c r="AH33" s="752"/>
      <c r="AI33" s="752"/>
      <c r="AJ33" s="753"/>
      <c r="AK33" s="820">
        <v>75</v>
      </c>
      <c r="AL33" s="821"/>
      <c r="AM33" s="821"/>
      <c r="AN33" s="821"/>
      <c r="AO33" s="821"/>
      <c r="AP33" s="821">
        <v>14</v>
      </c>
      <c r="AQ33" s="821"/>
      <c r="AR33" s="821"/>
      <c r="AS33" s="821"/>
      <c r="AT33" s="821"/>
      <c r="AU33" s="821">
        <v>5</v>
      </c>
      <c r="AV33" s="821"/>
      <c r="AW33" s="821"/>
      <c r="AX33" s="821"/>
      <c r="AY33" s="821"/>
      <c r="AZ33" s="822" t="s">
        <v>579</v>
      </c>
      <c r="BA33" s="822"/>
      <c r="BB33" s="822"/>
      <c r="BC33" s="822"/>
      <c r="BD33" s="822"/>
      <c r="BE33" s="818" t="s">
        <v>390</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5649</v>
      </c>
      <c r="R34" s="749"/>
      <c r="S34" s="749"/>
      <c r="T34" s="749"/>
      <c r="U34" s="749"/>
      <c r="V34" s="749">
        <v>5594</v>
      </c>
      <c r="W34" s="749"/>
      <c r="X34" s="749"/>
      <c r="Y34" s="749"/>
      <c r="Z34" s="749"/>
      <c r="AA34" s="749">
        <v>55</v>
      </c>
      <c r="AB34" s="749"/>
      <c r="AC34" s="749"/>
      <c r="AD34" s="749"/>
      <c r="AE34" s="750"/>
      <c r="AF34" s="751" t="s">
        <v>113</v>
      </c>
      <c r="AG34" s="752"/>
      <c r="AH34" s="752"/>
      <c r="AI34" s="752"/>
      <c r="AJ34" s="753"/>
      <c r="AK34" s="820">
        <v>1777</v>
      </c>
      <c r="AL34" s="821"/>
      <c r="AM34" s="821"/>
      <c r="AN34" s="821"/>
      <c r="AO34" s="821"/>
      <c r="AP34" s="821">
        <v>35531</v>
      </c>
      <c r="AQ34" s="821"/>
      <c r="AR34" s="821"/>
      <c r="AS34" s="821"/>
      <c r="AT34" s="821"/>
      <c r="AU34" s="821">
        <v>22598</v>
      </c>
      <c r="AV34" s="821"/>
      <c r="AW34" s="821"/>
      <c r="AX34" s="821"/>
      <c r="AY34" s="821"/>
      <c r="AZ34" s="822" t="s">
        <v>576</v>
      </c>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392</v>
      </c>
      <c r="C35" s="746"/>
      <c r="D35" s="746"/>
      <c r="E35" s="746"/>
      <c r="F35" s="746"/>
      <c r="G35" s="746"/>
      <c r="H35" s="746"/>
      <c r="I35" s="746"/>
      <c r="J35" s="746"/>
      <c r="K35" s="746"/>
      <c r="L35" s="746"/>
      <c r="M35" s="746"/>
      <c r="N35" s="746"/>
      <c r="O35" s="746"/>
      <c r="P35" s="747"/>
      <c r="Q35" s="748">
        <v>97</v>
      </c>
      <c r="R35" s="749"/>
      <c r="S35" s="749"/>
      <c r="T35" s="749"/>
      <c r="U35" s="749"/>
      <c r="V35" s="749">
        <v>97</v>
      </c>
      <c r="W35" s="749"/>
      <c r="X35" s="749"/>
      <c r="Y35" s="749"/>
      <c r="Z35" s="749"/>
      <c r="AA35" s="749">
        <v>0</v>
      </c>
      <c r="AB35" s="749"/>
      <c r="AC35" s="749"/>
      <c r="AD35" s="749"/>
      <c r="AE35" s="750"/>
      <c r="AF35" s="751" t="s">
        <v>113</v>
      </c>
      <c r="AG35" s="752"/>
      <c r="AH35" s="752"/>
      <c r="AI35" s="752"/>
      <c r="AJ35" s="753"/>
      <c r="AK35" s="820" t="s">
        <v>562</v>
      </c>
      <c r="AL35" s="821"/>
      <c r="AM35" s="821"/>
      <c r="AN35" s="821"/>
      <c r="AO35" s="821"/>
      <c r="AP35" s="821" t="s">
        <v>566</v>
      </c>
      <c r="AQ35" s="821"/>
      <c r="AR35" s="821"/>
      <c r="AS35" s="821"/>
      <c r="AT35" s="821"/>
      <c r="AU35" s="821" t="s">
        <v>584</v>
      </c>
      <c r="AV35" s="821"/>
      <c r="AW35" s="821"/>
      <c r="AX35" s="821"/>
      <c r="AY35" s="821"/>
      <c r="AZ35" s="822" t="s">
        <v>581</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393</v>
      </c>
      <c r="C36" s="746"/>
      <c r="D36" s="746"/>
      <c r="E36" s="746"/>
      <c r="F36" s="746"/>
      <c r="G36" s="746"/>
      <c r="H36" s="746"/>
      <c r="I36" s="746"/>
      <c r="J36" s="746"/>
      <c r="K36" s="746"/>
      <c r="L36" s="746"/>
      <c r="M36" s="746"/>
      <c r="N36" s="746"/>
      <c r="O36" s="746"/>
      <c r="P36" s="747"/>
      <c r="Q36" s="748">
        <v>1235</v>
      </c>
      <c r="R36" s="749"/>
      <c r="S36" s="749"/>
      <c r="T36" s="749"/>
      <c r="U36" s="749"/>
      <c r="V36" s="749">
        <v>1164</v>
      </c>
      <c r="W36" s="749"/>
      <c r="X36" s="749"/>
      <c r="Y36" s="749"/>
      <c r="Z36" s="749"/>
      <c r="AA36" s="749">
        <v>70</v>
      </c>
      <c r="AB36" s="749"/>
      <c r="AC36" s="749"/>
      <c r="AD36" s="749"/>
      <c r="AE36" s="750"/>
      <c r="AF36" s="751" t="s">
        <v>113</v>
      </c>
      <c r="AG36" s="752"/>
      <c r="AH36" s="752"/>
      <c r="AI36" s="752"/>
      <c r="AJ36" s="753"/>
      <c r="AK36" s="820" t="s">
        <v>557</v>
      </c>
      <c r="AL36" s="821"/>
      <c r="AM36" s="821"/>
      <c r="AN36" s="821"/>
      <c r="AO36" s="821"/>
      <c r="AP36" s="821">
        <v>516</v>
      </c>
      <c r="AQ36" s="821"/>
      <c r="AR36" s="821"/>
      <c r="AS36" s="821"/>
      <c r="AT36" s="821"/>
      <c r="AU36" s="821" t="s">
        <v>577</v>
      </c>
      <c r="AV36" s="821"/>
      <c r="AW36" s="821"/>
      <c r="AX36" s="821"/>
      <c r="AY36" s="821"/>
      <c r="AZ36" s="822" t="s">
        <v>576</v>
      </c>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394</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395</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3450</v>
      </c>
      <c r="AG63" s="832"/>
      <c r="AH63" s="832"/>
      <c r="AI63" s="832"/>
      <c r="AJ63" s="833"/>
      <c r="AK63" s="834"/>
      <c r="AL63" s="829"/>
      <c r="AM63" s="829"/>
      <c r="AN63" s="829"/>
      <c r="AO63" s="829"/>
      <c r="AP63" s="832">
        <v>41437</v>
      </c>
      <c r="AQ63" s="832"/>
      <c r="AR63" s="832"/>
      <c r="AS63" s="832"/>
      <c r="AT63" s="832"/>
      <c r="AU63" s="832">
        <v>1852</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397</v>
      </c>
      <c r="B66" s="731"/>
      <c r="C66" s="731"/>
      <c r="D66" s="731"/>
      <c r="E66" s="731"/>
      <c r="F66" s="731"/>
      <c r="G66" s="731"/>
      <c r="H66" s="731"/>
      <c r="I66" s="731"/>
      <c r="J66" s="731"/>
      <c r="K66" s="731"/>
      <c r="L66" s="731"/>
      <c r="M66" s="731"/>
      <c r="N66" s="731"/>
      <c r="O66" s="731"/>
      <c r="P66" s="732"/>
      <c r="Q66" s="707" t="s">
        <v>398</v>
      </c>
      <c r="R66" s="708"/>
      <c r="S66" s="708"/>
      <c r="T66" s="708"/>
      <c r="U66" s="709"/>
      <c r="V66" s="707" t="s">
        <v>399</v>
      </c>
      <c r="W66" s="708"/>
      <c r="X66" s="708"/>
      <c r="Y66" s="708"/>
      <c r="Z66" s="709"/>
      <c r="AA66" s="707" t="s">
        <v>400</v>
      </c>
      <c r="AB66" s="708"/>
      <c r="AC66" s="708"/>
      <c r="AD66" s="708"/>
      <c r="AE66" s="709"/>
      <c r="AF66" s="842" t="s">
        <v>401</v>
      </c>
      <c r="AG66" s="803"/>
      <c r="AH66" s="803"/>
      <c r="AI66" s="803"/>
      <c r="AJ66" s="843"/>
      <c r="AK66" s="707" t="s">
        <v>402</v>
      </c>
      <c r="AL66" s="731"/>
      <c r="AM66" s="731"/>
      <c r="AN66" s="731"/>
      <c r="AO66" s="732"/>
      <c r="AP66" s="707" t="s">
        <v>403</v>
      </c>
      <c r="AQ66" s="708"/>
      <c r="AR66" s="708"/>
      <c r="AS66" s="708"/>
      <c r="AT66" s="709"/>
      <c r="AU66" s="707" t="s">
        <v>404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552</v>
      </c>
      <c r="C68" s="860"/>
      <c r="D68" s="860"/>
      <c r="E68" s="860"/>
      <c r="F68" s="860"/>
      <c r="G68" s="860"/>
      <c r="H68" s="860"/>
      <c r="I68" s="860"/>
      <c r="J68" s="860"/>
      <c r="K68" s="860"/>
      <c r="L68" s="860"/>
      <c r="M68" s="860"/>
      <c r="N68" s="860"/>
      <c r="O68" s="860"/>
      <c r="P68" s="861"/>
      <c r="Q68" s="862">
        <v>181</v>
      </c>
      <c r="R68" s="856"/>
      <c r="S68" s="856"/>
      <c r="T68" s="856"/>
      <c r="U68" s="856"/>
      <c r="V68" s="856">
        <v>108</v>
      </c>
      <c r="W68" s="856"/>
      <c r="X68" s="856"/>
      <c r="Y68" s="856"/>
      <c r="Z68" s="856"/>
      <c r="AA68" s="856">
        <v>74</v>
      </c>
      <c r="AB68" s="856"/>
      <c r="AC68" s="856"/>
      <c r="AD68" s="856"/>
      <c r="AE68" s="856"/>
      <c r="AF68" s="856">
        <v>74</v>
      </c>
      <c r="AG68" s="856"/>
      <c r="AH68" s="856"/>
      <c r="AI68" s="856"/>
      <c r="AJ68" s="856"/>
      <c r="AK68" s="856" t="s">
        <v>568</v>
      </c>
      <c r="AL68" s="856"/>
      <c r="AM68" s="856"/>
      <c r="AN68" s="856"/>
      <c r="AO68" s="856"/>
      <c r="AP68" s="856" t="s">
        <v>569</v>
      </c>
      <c r="AQ68" s="856"/>
      <c r="AR68" s="856"/>
      <c r="AS68" s="856"/>
      <c r="AT68" s="856"/>
      <c r="AU68" s="856" t="s">
        <v>573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553</v>
      </c>
      <c r="C69" s="864"/>
      <c r="D69" s="864"/>
      <c r="E69" s="864"/>
      <c r="F69" s="864"/>
      <c r="G69" s="864"/>
      <c r="H69" s="864"/>
      <c r="I69" s="864"/>
      <c r="J69" s="864"/>
      <c r="K69" s="864"/>
      <c r="L69" s="864"/>
      <c r="M69" s="864"/>
      <c r="N69" s="864"/>
      <c r="O69" s="864"/>
      <c r="P69" s="865"/>
      <c r="Q69" s="866">
        <v>208949</v>
      </c>
      <c r="R69" s="821"/>
      <c r="S69" s="821"/>
      <c r="T69" s="821"/>
      <c r="U69" s="821"/>
      <c r="V69" s="821">
        <v>200190</v>
      </c>
      <c r="W69" s="821"/>
      <c r="X69" s="821"/>
      <c r="Y69" s="821"/>
      <c r="Z69" s="821"/>
      <c r="AA69" s="821">
        <v>8759</v>
      </c>
      <c r="AB69" s="821"/>
      <c r="AC69" s="821"/>
      <c r="AD69" s="821"/>
      <c r="AE69" s="821"/>
      <c r="AF69" s="821">
        <v>8759</v>
      </c>
      <c r="AG69" s="821"/>
      <c r="AH69" s="821"/>
      <c r="AI69" s="821"/>
      <c r="AJ69" s="821"/>
      <c r="AK69" s="821" t="s">
        <v>571</v>
      </c>
      <c r="AL69" s="821"/>
      <c r="AM69" s="821"/>
      <c r="AN69" s="821"/>
      <c r="AO69" s="821"/>
      <c r="AP69" s="821" t="s">
        <v>569</v>
      </c>
      <c r="AQ69" s="821"/>
      <c r="AR69" s="821"/>
      <c r="AS69" s="821"/>
      <c r="AT69" s="821"/>
      <c r="AU69" s="821" t="s">
        <v>568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554</v>
      </c>
      <c r="C70" s="864"/>
      <c r="D70" s="864"/>
      <c r="E70" s="864"/>
      <c r="F70" s="864"/>
      <c r="G70" s="864"/>
      <c r="H70" s="864"/>
      <c r="I70" s="864"/>
      <c r="J70" s="864"/>
      <c r="K70" s="864"/>
      <c r="L70" s="864"/>
      <c r="M70" s="864"/>
      <c r="N70" s="864"/>
      <c r="O70" s="864"/>
      <c r="P70" s="865"/>
      <c r="Q70" s="866">
        <v>188</v>
      </c>
      <c r="R70" s="821"/>
      <c r="S70" s="821"/>
      <c r="T70" s="821"/>
      <c r="U70" s="821"/>
      <c r="V70" s="821">
        <v>181</v>
      </c>
      <c r="W70" s="821"/>
      <c r="X70" s="821"/>
      <c r="Y70" s="821"/>
      <c r="Z70" s="821"/>
      <c r="AA70" s="821">
        <v>7</v>
      </c>
      <c r="AB70" s="821"/>
      <c r="AC70" s="821"/>
      <c r="AD70" s="821"/>
      <c r="AE70" s="821"/>
      <c r="AF70" s="821">
        <v>7</v>
      </c>
      <c r="AG70" s="821"/>
      <c r="AH70" s="821"/>
      <c r="AI70" s="821"/>
      <c r="AJ70" s="821"/>
      <c r="AK70" s="821" t="s">
        <v>572</v>
      </c>
      <c r="AL70" s="821"/>
      <c r="AM70" s="821"/>
      <c r="AN70" s="821"/>
      <c r="AO70" s="821"/>
      <c r="AP70" s="821" t="s">
        <v>570</v>
      </c>
      <c r="AQ70" s="821"/>
      <c r="AR70" s="821"/>
      <c r="AS70" s="821"/>
      <c r="AT70" s="821"/>
      <c r="AU70" s="821" t="s">
        <v>568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405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8840</v>
      </c>
      <c r="AG88" s="832"/>
      <c r="AH88" s="832"/>
      <c r="AI88" s="832"/>
      <c r="AJ88" s="832"/>
      <c r="AK88" s="829"/>
      <c r="AL88" s="829"/>
      <c r="AM88" s="829"/>
      <c r="AN88" s="829"/>
      <c r="AO88" s="829"/>
      <c r="AP88" s="832" t="s">
        <v>568</v>
      </c>
      <c r="AQ88" s="832"/>
      <c r="AR88" s="832"/>
      <c r="AS88" s="832"/>
      <c r="AT88" s="832"/>
      <c r="AU88" s="832" t="s">
        <v>571</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406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558</v>
      </c>
      <c r="CS102" s="840"/>
      <c r="CT102" s="840"/>
      <c r="CU102" s="840"/>
      <c r="CV102" s="883"/>
      <c r="CW102" s="882" t="s">
        <v>572</v>
      </c>
      <c r="CX102" s="840"/>
      <c r="CY102" s="840"/>
      <c r="CZ102" s="840"/>
      <c r="DA102" s="883"/>
      <c r="DB102" s="882" t="s">
        <v>571</v>
      </c>
      <c r="DC102" s="840"/>
      <c r="DD102" s="840"/>
      <c r="DE102" s="840"/>
      <c r="DF102" s="883"/>
      <c r="DG102" s="882">
        <v>1147</v>
      </c>
      <c r="DH102" s="840"/>
      <c r="DI102" s="840"/>
      <c r="DJ102" s="840"/>
      <c r="DK102" s="883"/>
      <c r="DL102" s="882" t="s">
        <v>568</v>
      </c>
      <c r="DM102" s="840"/>
      <c r="DN102" s="840"/>
      <c r="DO102" s="840"/>
      <c r="DP102" s="883"/>
      <c r="DQ102" s="882" t="s">
        <v>575</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414</v>
      </c>
      <c r="AB109" s="885"/>
      <c r="AC109" s="885"/>
      <c r="AD109" s="885"/>
      <c r="AE109" s="886"/>
      <c r="AF109" s="884" t="s">
        <v>288</v>
      </c>
      <c r="AG109" s="885"/>
      <c r="AH109" s="885"/>
      <c r="AI109" s="885"/>
      <c r="AJ109" s="886"/>
      <c r="AK109" s="884" t="s">
        <v>287</v>
      </c>
      <c r="AL109" s="885"/>
      <c r="AM109" s="885"/>
      <c r="AN109" s="885"/>
      <c r="AO109" s="886"/>
      <c r="AP109" s="884" t="s">
        <v>415</v>
      </c>
      <c r="AQ109" s="885"/>
      <c r="AR109" s="885"/>
      <c r="AS109" s="885"/>
      <c r="AT109" s="887"/>
      <c r="AU109" s="904" t="s">
        <v>413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414</v>
      </c>
      <c r="BR109" s="885"/>
      <c r="BS109" s="885"/>
      <c r="BT109" s="885"/>
      <c r="BU109" s="886"/>
      <c r="BV109" s="884" t="s">
        <v>288</v>
      </c>
      <c r="BW109" s="885"/>
      <c r="BX109" s="885"/>
      <c r="BY109" s="885"/>
      <c r="BZ109" s="886"/>
      <c r="CA109" s="884" t="s">
        <v>287</v>
      </c>
      <c r="CB109" s="885"/>
      <c r="CC109" s="885"/>
      <c r="CD109" s="885"/>
      <c r="CE109" s="886"/>
      <c r="CF109" s="905" t="s">
        <v>415</v>
      </c>
      <c r="CG109" s="905"/>
      <c r="CH109" s="905"/>
      <c r="CI109" s="905"/>
      <c r="CJ109" s="905"/>
      <c r="CK109" s="884" t="s">
        <v>416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414</v>
      </c>
      <c r="DH109" s="885"/>
      <c r="DI109" s="885"/>
      <c r="DJ109" s="885"/>
      <c r="DK109" s="886"/>
      <c r="DL109" s="884" t="s">
        <v>288</v>
      </c>
      <c r="DM109" s="885"/>
      <c r="DN109" s="885"/>
      <c r="DO109" s="885"/>
      <c r="DP109" s="886"/>
      <c r="DQ109" s="884" t="s">
        <v>287</v>
      </c>
      <c r="DR109" s="885"/>
      <c r="DS109" s="885"/>
      <c r="DT109" s="885"/>
      <c r="DU109" s="886"/>
      <c r="DV109" s="884" t="s">
        <v>415</v>
      </c>
      <c r="DW109" s="885"/>
      <c r="DX109" s="885"/>
      <c r="DY109" s="885"/>
      <c r="DZ109" s="887"/>
    </row>
    <row r="110" spans="1:131" s="199" customFormat="1" ht="26.25" customHeight="1" x14ac:dyDescent="0.15">
      <c r="A110" s="888" t="s">
        <v>417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5744652</v>
      </c>
      <c r="AB110" s="892"/>
      <c r="AC110" s="892"/>
      <c r="AD110" s="892"/>
      <c r="AE110" s="893"/>
      <c r="AF110" s="894">
        <v>5281407</v>
      </c>
      <c r="AG110" s="892"/>
      <c r="AH110" s="892"/>
      <c r="AI110" s="892"/>
      <c r="AJ110" s="893"/>
      <c r="AK110" s="894">
        <v>4722708</v>
      </c>
      <c r="AL110" s="892"/>
      <c r="AM110" s="892"/>
      <c r="AN110" s="892"/>
      <c r="AO110" s="893"/>
      <c r="AP110" s="895">
        <v>20.8</v>
      </c>
      <c r="AQ110" s="896"/>
      <c r="AR110" s="896"/>
      <c r="AS110" s="896"/>
      <c r="AT110" s="897"/>
      <c r="AU110" s="898" t="s">
        <v>62</v>
      </c>
      <c r="AV110" s="899"/>
      <c r="AW110" s="899"/>
      <c r="AX110" s="899"/>
      <c r="AY110" s="899"/>
      <c r="AZ110" s="940" t="s">
        <v>418</v>
      </c>
      <c r="BA110" s="889"/>
      <c r="BB110" s="889"/>
      <c r="BC110" s="889"/>
      <c r="BD110" s="889"/>
      <c r="BE110" s="889"/>
      <c r="BF110" s="889"/>
      <c r="BG110" s="889"/>
      <c r="BH110" s="889"/>
      <c r="BI110" s="889"/>
      <c r="BJ110" s="889"/>
      <c r="BK110" s="889"/>
      <c r="BL110" s="889"/>
      <c r="BM110" s="889"/>
      <c r="BN110" s="889"/>
      <c r="BO110" s="889"/>
      <c r="BP110" s="890"/>
      <c r="BQ110" s="926">
        <v>48388442</v>
      </c>
      <c r="BR110" s="927"/>
      <c r="BS110" s="927"/>
      <c r="BT110" s="927"/>
      <c r="BU110" s="927"/>
      <c r="BV110" s="927">
        <v>48623337</v>
      </c>
      <c r="BW110" s="927"/>
      <c r="BX110" s="927"/>
      <c r="BY110" s="927"/>
      <c r="BZ110" s="927"/>
      <c r="CA110" s="927">
        <v>48431172</v>
      </c>
      <c r="CB110" s="927"/>
      <c r="CC110" s="927"/>
      <c r="CD110" s="927"/>
      <c r="CE110" s="927"/>
      <c r="CF110" s="941">
        <v>212.8</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x14ac:dyDescent="0.15">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422</v>
      </c>
      <c r="BA111" s="950"/>
      <c r="BB111" s="950"/>
      <c r="BC111" s="950"/>
      <c r="BD111" s="950"/>
      <c r="BE111" s="950"/>
      <c r="BF111" s="950"/>
      <c r="BG111" s="950"/>
      <c r="BH111" s="950"/>
      <c r="BI111" s="950"/>
      <c r="BJ111" s="950"/>
      <c r="BK111" s="950"/>
      <c r="BL111" s="950"/>
      <c r="BM111" s="950"/>
      <c r="BN111" s="950"/>
      <c r="BO111" s="950"/>
      <c r="BP111" s="951"/>
      <c r="BQ111" s="919">
        <v>132542</v>
      </c>
      <c r="BR111" s="920"/>
      <c r="BS111" s="920"/>
      <c r="BT111" s="920"/>
      <c r="BU111" s="920"/>
      <c r="BV111" s="920">
        <v>94012</v>
      </c>
      <c r="BW111" s="920"/>
      <c r="BX111" s="920"/>
      <c r="BY111" s="920"/>
      <c r="BZ111" s="920"/>
      <c r="CA111" s="920">
        <v>60443</v>
      </c>
      <c r="CB111" s="920"/>
      <c r="CC111" s="920"/>
      <c r="CD111" s="920"/>
      <c r="CE111" s="920"/>
      <c r="CF111" s="914">
        <v>0.3</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x14ac:dyDescent="0.15">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22597042</v>
      </c>
      <c r="BR112" s="920"/>
      <c r="BS112" s="920"/>
      <c r="BT112" s="920"/>
      <c r="BU112" s="920"/>
      <c r="BV112" s="920">
        <v>22849681</v>
      </c>
      <c r="BW112" s="920"/>
      <c r="BX112" s="920"/>
      <c r="BY112" s="920"/>
      <c r="BZ112" s="920"/>
      <c r="CA112" s="920">
        <v>22603106</v>
      </c>
      <c r="CB112" s="920"/>
      <c r="CC112" s="920"/>
      <c r="CD112" s="920"/>
      <c r="CE112" s="920"/>
      <c r="CF112" s="914">
        <v>99.3</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9" customFormat="1" ht="26.25" customHeight="1" x14ac:dyDescent="0.15">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1704382</v>
      </c>
      <c r="AB113" s="934"/>
      <c r="AC113" s="934"/>
      <c r="AD113" s="934"/>
      <c r="AE113" s="935"/>
      <c r="AF113" s="936">
        <v>1652262</v>
      </c>
      <c r="AG113" s="934"/>
      <c r="AH113" s="934"/>
      <c r="AI113" s="934"/>
      <c r="AJ113" s="935"/>
      <c r="AK113" s="936">
        <v>1652584</v>
      </c>
      <c r="AL113" s="934"/>
      <c r="AM113" s="934"/>
      <c r="AN113" s="934"/>
      <c r="AO113" s="935"/>
      <c r="AP113" s="937">
        <v>7.3</v>
      </c>
      <c r="AQ113" s="938"/>
      <c r="AR113" s="938"/>
      <c r="AS113" s="938"/>
      <c r="AT113" s="939"/>
      <c r="AU113" s="900"/>
      <c r="AV113" s="901"/>
      <c r="AW113" s="901"/>
      <c r="AX113" s="901"/>
      <c r="AY113" s="901"/>
      <c r="AZ113" s="949" t="s">
        <v>429</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x14ac:dyDescent="0.15">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900"/>
      <c r="AV114" s="901"/>
      <c r="AW114" s="901"/>
      <c r="AX114" s="901"/>
      <c r="AY114" s="901"/>
      <c r="AZ114" s="949" t="s">
        <v>432</v>
      </c>
      <c r="BA114" s="950"/>
      <c r="BB114" s="950"/>
      <c r="BC114" s="950"/>
      <c r="BD114" s="950"/>
      <c r="BE114" s="950"/>
      <c r="BF114" s="950"/>
      <c r="BG114" s="950"/>
      <c r="BH114" s="950"/>
      <c r="BI114" s="950"/>
      <c r="BJ114" s="950"/>
      <c r="BK114" s="950"/>
      <c r="BL114" s="950"/>
      <c r="BM114" s="950"/>
      <c r="BN114" s="950"/>
      <c r="BO114" s="950"/>
      <c r="BP114" s="951"/>
      <c r="BQ114" s="919">
        <v>7755705</v>
      </c>
      <c r="BR114" s="920"/>
      <c r="BS114" s="920"/>
      <c r="BT114" s="920"/>
      <c r="BU114" s="920"/>
      <c r="BV114" s="920">
        <v>8033197</v>
      </c>
      <c r="BW114" s="920"/>
      <c r="BX114" s="920"/>
      <c r="BY114" s="920"/>
      <c r="BZ114" s="920"/>
      <c r="CA114" s="920">
        <v>8034660</v>
      </c>
      <c r="CB114" s="920"/>
      <c r="CC114" s="920"/>
      <c r="CD114" s="920"/>
      <c r="CE114" s="920"/>
      <c r="CF114" s="914">
        <v>35.299999999999997</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x14ac:dyDescent="0.15">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41022</v>
      </c>
      <c r="AB115" s="934"/>
      <c r="AC115" s="934"/>
      <c r="AD115" s="934"/>
      <c r="AE115" s="935"/>
      <c r="AF115" s="936">
        <v>38530</v>
      </c>
      <c r="AG115" s="934"/>
      <c r="AH115" s="934"/>
      <c r="AI115" s="934"/>
      <c r="AJ115" s="935"/>
      <c r="AK115" s="936">
        <v>33568</v>
      </c>
      <c r="AL115" s="934"/>
      <c r="AM115" s="934"/>
      <c r="AN115" s="934"/>
      <c r="AO115" s="935"/>
      <c r="AP115" s="937">
        <v>0.1</v>
      </c>
      <c r="AQ115" s="938"/>
      <c r="AR115" s="938"/>
      <c r="AS115" s="938"/>
      <c r="AT115" s="939"/>
      <c r="AU115" s="900"/>
      <c r="AV115" s="901"/>
      <c r="AW115" s="901"/>
      <c r="AX115" s="901"/>
      <c r="AY115" s="901"/>
      <c r="AZ115" s="949" t="s">
        <v>435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x14ac:dyDescent="0.15">
      <c r="A116" s="956"/>
      <c r="B116" s="957"/>
      <c r="C116" s="965" t="s">
        <v>437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900"/>
      <c r="AV116" s="901"/>
      <c r="AW116" s="901"/>
      <c r="AX116" s="901"/>
      <c r="AY116" s="901"/>
      <c r="AZ116" s="967" t="s">
        <v>438</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46108</v>
      </c>
      <c r="DH116" s="959"/>
      <c r="DI116" s="959"/>
      <c r="DJ116" s="959"/>
      <c r="DK116" s="960"/>
      <c r="DL116" s="961">
        <v>30669</v>
      </c>
      <c r="DM116" s="959"/>
      <c r="DN116" s="959"/>
      <c r="DO116" s="959"/>
      <c r="DP116" s="960"/>
      <c r="DQ116" s="961">
        <v>15300</v>
      </c>
      <c r="DR116" s="959"/>
      <c r="DS116" s="959"/>
      <c r="DT116" s="959"/>
      <c r="DU116" s="960"/>
      <c r="DV116" s="962">
        <v>0.1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440</v>
      </c>
      <c r="Z117" s="886"/>
      <c r="AA117" s="976">
        <v>7490056</v>
      </c>
      <c r="AB117" s="977"/>
      <c r="AC117" s="977"/>
      <c r="AD117" s="977"/>
      <c r="AE117" s="978"/>
      <c r="AF117" s="979">
        <v>6972199</v>
      </c>
      <c r="AG117" s="977"/>
      <c r="AH117" s="977"/>
      <c r="AI117" s="977"/>
      <c r="AJ117" s="978"/>
      <c r="AK117" s="979">
        <v>6408860</v>
      </c>
      <c r="AL117" s="977"/>
      <c r="AM117" s="977"/>
      <c r="AN117" s="977"/>
      <c r="AO117" s="978"/>
      <c r="AP117" s="980"/>
      <c r="AQ117" s="981"/>
      <c r="AR117" s="981"/>
      <c r="AS117" s="981"/>
      <c r="AT117" s="982"/>
      <c r="AU117" s="900"/>
      <c r="AV117" s="901"/>
      <c r="AW117" s="901"/>
      <c r="AX117" s="901"/>
      <c r="AY117" s="901"/>
      <c r="AZ117" s="967" t="s">
        <v>441</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x14ac:dyDescent="0.15">
      <c r="A118" s="904" t="s">
        <v>416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414</v>
      </c>
      <c r="AB118" s="885"/>
      <c r="AC118" s="885"/>
      <c r="AD118" s="885"/>
      <c r="AE118" s="886"/>
      <c r="AF118" s="884" t="s">
        <v>288</v>
      </c>
      <c r="AG118" s="885"/>
      <c r="AH118" s="885"/>
      <c r="AI118" s="885"/>
      <c r="AJ118" s="886"/>
      <c r="AK118" s="884" t="s">
        <v>287</v>
      </c>
      <c r="AL118" s="885"/>
      <c r="AM118" s="885"/>
      <c r="AN118" s="885"/>
      <c r="AO118" s="886"/>
      <c r="AP118" s="971" t="s">
        <v>415</v>
      </c>
      <c r="AQ118" s="972"/>
      <c r="AR118" s="972"/>
      <c r="AS118" s="972"/>
      <c r="AT118" s="973"/>
      <c r="AU118" s="900"/>
      <c r="AV118" s="901"/>
      <c r="AW118" s="901"/>
      <c r="AX118" s="901"/>
      <c r="AY118" s="901"/>
      <c r="AZ118" s="974" t="s">
        <v>443</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x14ac:dyDescent="0.15">
      <c r="A119" s="1058"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445</v>
      </c>
      <c r="BP119" s="1006"/>
      <c r="BQ119" s="997">
        <v>78873731</v>
      </c>
      <c r="BR119" s="998"/>
      <c r="BS119" s="998"/>
      <c r="BT119" s="998"/>
      <c r="BU119" s="998"/>
      <c r="BV119" s="998">
        <v>79600227</v>
      </c>
      <c r="BW119" s="998"/>
      <c r="BX119" s="998"/>
      <c r="BY119" s="998"/>
      <c r="BZ119" s="998"/>
      <c r="CA119" s="998">
        <v>79129381</v>
      </c>
      <c r="CB119" s="998"/>
      <c r="CC119" s="998"/>
      <c r="CD119" s="998"/>
      <c r="CE119" s="998"/>
      <c r="CF119" s="999"/>
      <c r="CG119" s="1000"/>
      <c r="CH119" s="1000"/>
      <c r="CI119" s="1000"/>
      <c r="CJ119" s="1001"/>
      <c r="CK119" s="947"/>
      <c r="CL119" s="948"/>
      <c r="CM119" s="1002" t="s">
        <v>446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86434</v>
      </c>
      <c r="DH119" s="984"/>
      <c r="DI119" s="984"/>
      <c r="DJ119" s="984"/>
      <c r="DK119" s="985"/>
      <c r="DL119" s="983">
        <v>63343</v>
      </c>
      <c r="DM119" s="984"/>
      <c r="DN119" s="984"/>
      <c r="DO119" s="984"/>
      <c r="DP119" s="985"/>
      <c r="DQ119" s="983">
        <v>45143</v>
      </c>
      <c r="DR119" s="984"/>
      <c r="DS119" s="984"/>
      <c r="DT119" s="984"/>
      <c r="DU119" s="985"/>
      <c r="DV119" s="986">
        <v>0.2</v>
      </c>
      <c r="DW119" s="987"/>
      <c r="DX119" s="987"/>
      <c r="DY119" s="987"/>
      <c r="DZ119" s="988"/>
    </row>
    <row r="120" spans="1:130" s="199" customFormat="1" ht="26.25" customHeight="1" x14ac:dyDescent="0.15">
      <c r="A120" s="1059"/>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447</v>
      </c>
      <c r="AV120" s="990"/>
      <c r="AW120" s="990"/>
      <c r="AX120" s="990"/>
      <c r="AY120" s="991"/>
      <c r="AZ120" s="940" t="s">
        <v>448</v>
      </c>
      <c r="BA120" s="889"/>
      <c r="BB120" s="889"/>
      <c r="BC120" s="889"/>
      <c r="BD120" s="889"/>
      <c r="BE120" s="889"/>
      <c r="BF120" s="889"/>
      <c r="BG120" s="889"/>
      <c r="BH120" s="889"/>
      <c r="BI120" s="889"/>
      <c r="BJ120" s="889"/>
      <c r="BK120" s="889"/>
      <c r="BL120" s="889"/>
      <c r="BM120" s="889"/>
      <c r="BN120" s="889"/>
      <c r="BO120" s="889"/>
      <c r="BP120" s="890"/>
      <c r="BQ120" s="926">
        <v>11622868</v>
      </c>
      <c r="BR120" s="927"/>
      <c r="BS120" s="927"/>
      <c r="BT120" s="927"/>
      <c r="BU120" s="927"/>
      <c r="BV120" s="927">
        <v>11189450</v>
      </c>
      <c r="BW120" s="927"/>
      <c r="BX120" s="927"/>
      <c r="BY120" s="927"/>
      <c r="BZ120" s="927"/>
      <c r="CA120" s="927">
        <v>9901648</v>
      </c>
      <c r="CB120" s="927"/>
      <c r="CC120" s="927"/>
      <c r="CD120" s="927"/>
      <c r="CE120" s="927"/>
      <c r="CF120" s="941">
        <v>43.5</v>
      </c>
      <c r="CG120" s="942"/>
      <c r="CH120" s="942"/>
      <c r="CI120" s="942"/>
      <c r="CJ120" s="942"/>
      <c r="CK120" s="1007" t="s">
        <v>449</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22574923</v>
      </c>
      <c r="DH120" s="927"/>
      <c r="DI120" s="927"/>
      <c r="DJ120" s="927"/>
      <c r="DK120" s="927"/>
      <c r="DL120" s="927">
        <v>22839422</v>
      </c>
      <c r="DM120" s="927"/>
      <c r="DN120" s="927"/>
      <c r="DO120" s="927"/>
      <c r="DP120" s="927"/>
      <c r="DQ120" s="927">
        <v>22597726</v>
      </c>
      <c r="DR120" s="927"/>
      <c r="DS120" s="927"/>
      <c r="DT120" s="927"/>
      <c r="DU120" s="927"/>
      <c r="DV120" s="928">
        <v>99.3</v>
      </c>
      <c r="DW120" s="928"/>
      <c r="DX120" s="928"/>
      <c r="DY120" s="928"/>
      <c r="DZ120" s="929"/>
    </row>
    <row r="121" spans="1:130" s="199" customFormat="1" ht="26.25" customHeight="1" x14ac:dyDescent="0.15">
      <c r="A121" s="1059"/>
      <c r="B121" s="946"/>
      <c r="C121" s="967" t="s">
        <v>450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451</v>
      </c>
      <c r="BA121" s="950"/>
      <c r="BB121" s="950"/>
      <c r="BC121" s="950"/>
      <c r="BD121" s="950"/>
      <c r="BE121" s="950"/>
      <c r="BF121" s="950"/>
      <c r="BG121" s="950"/>
      <c r="BH121" s="950"/>
      <c r="BI121" s="950"/>
      <c r="BJ121" s="950"/>
      <c r="BK121" s="950"/>
      <c r="BL121" s="950"/>
      <c r="BM121" s="950"/>
      <c r="BN121" s="950"/>
      <c r="BO121" s="950"/>
      <c r="BP121" s="951"/>
      <c r="BQ121" s="919">
        <v>16007448</v>
      </c>
      <c r="BR121" s="920"/>
      <c r="BS121" s="920"/>
      <c r="BT121" s="920"/>
      <c r="BU121" s="920"/>
      <c r="BV121" s="920">
        <v>15708564</v>
      </c>
      <c r="BW121" s="920"/>
      <c r="BX121" s="920"/>
      <c r="BY121" s="920"/>
      <c r="BZ121" s="920"/>
      <c r="CA121" s="920">
        <v>16019290</v>
      </c>
      <c r="CB121" s="920"/>
      <c r="CC121" s="920"/>
      <c r="CD121" s="920"/>
      <c r="CE121" s="920"/>
      <c r="CF121" s="914">
        <v>70.400000000000006</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22119</v>
      </c>
      <c r="DH121" s="920"/>
      <c r="DI121" s="920"/>
      <c r="DJ121" s="920"/>
      <c r="DK121" s="920"/>
      <c r="DL121" s="920">
        <v>10259</v>
      </c>
      <c r="DM121" s="920"/>
      <c r="DN121" s="920"/>
      <c r="DO121" s="920"/>
      <c r="DP121" s="920"/>
      <c r="DQ121" s="920">
        <v>5380</v>
      </c>
      <c r="DR121" s="920"/>
      <c r="DS121" s="920"/>
      <c r="DT121" s="920"/>
      <c r="DU121" s="920"/>
      <c r="DV121" s="921">
        <v>0</v>
      </c>
      <c r="DW121" s="921"/>
      <c r="DX121" s="921"/>
      <c r="DY121" s="921"/>
      <c r="DZ121" s="922"/>
    </row>
    <row r="122" spans="1:130" s="199" customFormat="1" ht="26.25" customHeight="1" x14ac:dyDescent="0.15">
      <c r="A122" s="1059"/>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452</v>
      </c>
      <c r="BA122" s="965"/>
      <c r="BB122" s="965"/>
      <c r="BC122" s="965"/>
      <c r="BD122" s="965"/>
      <c r="BE122" s="965"/>
      <c r="BF122" s="965"/>
      <c r="BG122" s="965"/>
      <c r="BH122" s="965"/>
      <c r="BI122" s="965"/>
      <c r="BJ122" s="965"/>
      <c r="BK122" s="965"/>
      <c r="BL122" s="965"/>
      <c r="BM122" s="965"/>
      <c r="BN122" s="965"/>
      <c r="BO122" s="965"/>
      <c r="BP122" s="966"/>
      <c r="BQ122" s="997">
        <v>53407174</v>
      </c>
      <c r="BR122" s="998"/>
      <c r="BS122" s="998"/>
      <c r="BT122" s="998"/>
      <c r="BU122" s="998"/>
      <c r="BV122" s="998">
        <v>53143264</v>
      </c>
      <c r="BW122" s="998"/>
      <c r="BX122" s="998"/>
      <c r="BY122" s="998"/>
      <c r="BZ122" s="998"/>
      <c r="CA122" s="998">
        <v>52109865</v>
      </c>
      <c r="CB122" s="998"/>
      <c r="CC122" s="998"/>
      <c r="CD122" s="998"/>
      <c r="CE122" s="998"/>
      <c r="CF122" s="1018">
        <v>229</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9" customFormat="1" ht="26.25" customHeight="1" x14ac:dyDescent="0.15">
      <c r="A123" s="1059"/>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15508</v>
      </c>
      <c r="AB123" s="959"/>
      <c r="AC123" s="959"/>
      <c r="AD123" s="959"/>
      <c r="AE123" s="960"/>
      <c r="AF123" s="961">
        <v>15439</v>
      </c>
      <c r="AG123" s="959"/>
      <c r="AH123" s="959"/>
      <c r="AI123" s="959"/>
      <c r="AJ123" s="960"/>
      <c r="AK123" s="961">
        <v>15369</v>
      </c>
      <c r="AL123" s="959"/>
      <c r="AM123" s="959"/>
      <c r="AN123" s="959"/>
      <c r="AO123" s="960"/>
      <c r="AP123" s="962">
        <v>0.1</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453</v>
      </c>
      <c r="BP123" s="1006"/>
      <c r="BQ123" s="1065">
        <v>81037490</v>
      </c>
      <c r="BR123" s="1066"/>
      <c r="BS123" s="1066"/>
      <c r="BT123" s="1066"/>
      <c r="BU123" s="1066"/>
      <c r="BV123" s="1066">
        <v>80041278</v>
      </c>
      <c r="BW123" s="1066"/>
      <c r="BX123" s="1066"/>
      <c r="BY123" s="1066"/>
      <c r="BZ123" s="1066"/>
      <c r="CA123" s="1066">
        <v>78030803</v>
      </c>
      <c r="CB123" s="1066"/>
      <c r="CC123" s="1066"/>
      <c r="CD123" s="1066"/>
      <c r="CE123" s="1066"/>
      <c r="CF123" s="999"/>
      <c r="CG123" s="1000"/>
      <c r="CH123" s="1000"/>
      <c r="CI123" s="1000"/>
      <c r="CJ123" s="1001"/>
      <c r="CK123" s="1010"/>
      <c r="CL123" s="1011"/>
      <c r="CM123" s="1011"/>
      <c r="CN123" s="1011"/>
      <c r="CO123" s="1012"/>
      <c r="CP123" s="1020" t="s">
        <v>385</v>
      </c>
      <c r="CQ123" s="1021"/>
      <c r="CR123" s="1021"/>
      <c r="CS123" s="1021"/>
      <c r="CT123" s="1021"/>
      <c r="CU123" s="1021"/>
      <c r="CV123" s="1021"/>
      <c r="CW123" s="1021"/>
      <c r="CX123" s="1021"/>
      <c r="CY123" s="1021"/>
      <c r="CZ123" s="1021"/>
      <c r="DA123" s="1021"/>
      <c r="DB123" s="1021"/>
      <c r="DC123" s="1021"/>
      <c r="DD123" s="1021"/>
      <c r="DE123" s="1021"/>
      <c r="DF123" s="1022"/>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9" customFormat="1" ht="26.25" customHeight="1" thickBot="1" x14ac:dyDescent="0.2">
      <c r="A124" s="1059"/>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454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113</v>
      </c>
      <c r="BR124" s="1028"/>
      <c r="BS124" s="1028"/>
      <c r="BT124" s="1028"/>
      <c r="BU124" s="1028"/>
      <c r="BV124" s="1028" t="s">
        <v>113</v>
      </c>
      <c r="BW124" s="1028"/>
      <c r="BX124" s="1028"/>
      <c r="BY124" s="1028"/>
      <c r="BZ124" s="1028"/>
      <c r="CA124" s="1028">
        <v>4.8</v>
      </c>
      <c r="CB124" s="1028"/>
      <c r="CC124" s="1028"/>
      <c r="CD124" s="1028"/>
      <c r="CE124" s="1028"/>
      <c r="CF124" s="1029"/>
      <c r="CG124" s="1030"/>
      <c r="CH124" s="1030"/>
      <c r="CI124" s="1030"/>
      <c r="CJ124" s="1031"/>
      <c r="CK124" s="1013"/>
      <c r="CL124" s="1013"/>
      <c r="CM124" s="1013"/>
      <c r="CN124" s="1013"/>
      <c r="CO124" s="1014"/>
      <c r="CP124" s="1020" t="s">
        <v>455</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x14ac:dyDescent="0.15">
      <c r="A125" s="1059"/>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456</v>
      </c>
      <c r="CL125" s="1008"/>
      <c r="CM125" s="1008"/>
      <c r="CN125" s="1008"/>
      <c r="CO125" s="1009"/>
      <c r="CP125" s="940" t="s">
        <v>457</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x14ac:dyDescent="0.2">
      <c r="A126" s="1059"/>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25514</v>
      </c>
      <c r="AB126" s="959"/>
      <c r="AC126" s="959"/>
      <c r="AD126" s="959"/>
      <c r="AE126" s="960"/>
      <c r="AF126" s="961">
        <v>23091</v>
      </c>
      <c r="AG126" s="959"/>
      <c r="AH126" s="959"/>
      <c r="AI126" s="959"/>
      <c r="AJ126" s="960"/>
      <c r="AK126" s="961">
        <v>18199</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458</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x14ac:dyDescent="0.15">
      <c r="A127" s="1060"/>
      <c r="B127" s="948"/>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460</v>
      </c>
      <c r="AY127" s="1033"/>
      <c r="AZ127" s="1033"/>
      <c r="BA127" s="1033"/>
      <c r="BB127" s="1033"/>
      <c r="BC127" s="1033"/>
      <c r="BD127" s="1033"/>
      <c r="BE127" s="1034"/>
      <c r="BF127" s="1035" t="s">
        <v>461</v>
      </c>
      <c r="BG127" s="1033"/>
      <c r="BH127" s="1033"/>
      <c r="BI127" s="1033"/>
      <c r="BJ127" s="1033"/>
      <c r="BK127" s="1033"/>
      <c r="BL127" s="1034"/>
      <c r="BM127" s="1035" t="s">
        <v>462</v>
      </c>
      <c r="BN127" s="1033"/>
      <c r="BO127" s="1033"/>
      <c r="BP127" s="1033"/>
      <c r="BQ127" s="1033"/>
      <c r="BR127" s="1033"/>
      <c r="BS127" s="1034"/>
      <c r="BT127" s="1035" t="s">
        <v>463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464</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x14ac:dyDescent="0.2">
      <c r="A128" s="1043" t="s">
        <v>465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466</v>
      </c>
      <c r="X128" s="1045"/>
      <c r="Y128" s="1045"/>
      <c r="Z128" s="1046"/>
      <c r="AA128" s="1047">
        <v>1230460</v>
      </c>
      <c r="AB128" s="1048"/>
      <c r="AC128" s="1048"/>
      <c r="AD128" s="1048"/>
      <c r="AE128" s="1049"/>
      <c r="AF128" s="1050">
        <v>1257239</v>
      </c>
      <c r="AG128" s="1048"/>
      <c r="AH128" s="1048"/>
      <c r="AI128" s="1048"/>
      <c r="AJ128" s="1049"/>
      <c r="AK128" s="1050">
        <v>1278316</v>
      </c>
      <c r="AL128" s="1048"/>
      <c r="AM128" s="1048"/>
      <c r="AN128" s="1048"/>
      <c r="AO128" s="1049"/>
      <c r="AP128" s="1051"/>
      <c r="AQ128" s="1052"/>
      <c r="AR128" s="1052"/>
      <c r="AS128" s="1052"/>
      <c r="AT128" s="1053"/>
      <c r="AU128" s="235"/>
      <c r="AV128" s="235"/>
      <c r="AW128" s="235"/>
      <c r="AX128" s="888" t="s">
        <v>467</v>
      </c>
      <c r="AY128" s="889"/>
      <c r="AZ128" s="889"/>
      <c r="BA128" s="889"/>
      <c r="BB128" s="889"/>
      <c r="BC128" s="889"/>
      <c r="BD128" s="889"/>
      <c r="BE128" s="890"/>
      <c r="BF128" s="1054" t="s">
        <v>468</v>
      </c>
      <c r="BG128" s="1055"/>
      <c r="BH128" s="1055"/>
      <c r="BI128" s="1055"/>
      <c r="BJ128" s="1055"/>
      <c r="BK128" s="1055"/>
      <c r="BL128" s="1056"/>
      <c r="BM128" s="1054">
        <v>11.95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469</v>
      </c>
      <c r="CQ128" s="1037"/>
      <c r="CR128" s="1037"/>
      <c r="CS128" s="1037"/>
      <c r="CT128" s="1037"/>
      <c r="CU128" s="1037"/>
      <c r="CV128" s="1037"/>
      <c r="CW128" s="1037"/>
      <c r="CX128" s="1037"/>
      <c r="CY128" s="1037"/>
      <c r="CZ128" s="1037"/>
      <c r="DA128" s="1037"/>
      <c r="DB128" s="1037"/>
      <c r="DC128" s="1037"/>
      <c r="DD128" s="1037"/>
      <c r="DE128" s="1037"/>
      <c r="DF128" s="1038"/>
      <c r="DG128" s="1039" t="s">
        <v>372</v>
      </c>
      <c r="DH128" s="1040"/>
      <c r="DI128" s="1040"/>
      <c r="DJ128" s="1040"/>
      <c r="DK128" s="1040"/>
      <c r="DL128" s="1040" t="s">
        <v>372</v>
      </c>
      <c r="DM128" s="1040"/>
      <c r="DN128" s="1040"/>
      <c r="DO128" s="1040"/>
      <c r="DP128" s="1040"/>
      <c r="DQ128" s="1040" t="s">
        <v>372</v>
      </c>
      <c r="DR128" s="1040"/>
      <c r="DS128" s="1040"/>
      <c r="DT128" s="1040"/>
      <c r="DU128" s="1040"/>
      <c r="DV128" s="1041" t="s">
        <v>372</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470</v>
      </c>
      <c r="X129" s="1074"/>
      <c r="Y129" s="1074"/>
      <c r="Z129" s="1075"/>
      <c r="AA129" s="958">
        <v>27213960</v>
      </c>
      <c r="AB129" s="959"/>
      <c r="AC129" s="959"/>
      <c r="AD129" s="959"/>
      <c r="AE129" s="960"/>
      <c r="AF129" s="961">
        <v>27240703</v>
      </c>
      <c r="AG129" s="959"/>
      <c r="AH129" s="959"/>
      <c r="AI129" s="959"/>
      <c r="AJ129" s="960"/>
      <c r="AK129" s="961">
        <v>27174623</v>
      </c>
      <c r="AL129" s="959"/>
      <c r="AM129" s="959"/>
      <c r="AN129" s="959"/>
      <c r="AO129" s="960"/>
      <c r="AP129" s="1076"/>
      <c r="AQ129" s="1077"/>
      <c r="AR129" s="1077"/>
      <c r="AS129" s="1077"/>
      <c r="AT129" s="1078"/>
      <c r="AU129" s="237"/>
      <c r="AV129" s="237"/>
      <c r="AW129" s="237"/>
      <c r="AX129" s="1067" t="s">
        <v>471</v>
      </c>
      <c r="AY129" s="950"/>
      <c r="AZ129" s="950"/>
      <c r="BA129" s="950"/>
      <c r="BB129" s="950"/>
      <c r="BC129" s="950"/>
      <c r="BD129" s="950"/>
      <c r="BE129" s="951"/>
      <c r="BF129" s="1068" t="s">
        <v>113</v>
      </c>
      <c r="BG129" s="1069"/>
      <c r="BH129" s="1069"/>
      <c r="BI129" s="1069"/>
      <c r="BJ129" s="1069"/>
      <c r="BK129" s="1069"/>
      <c r="BL129" s="1070"/>
      <c r="BM129" s="1068">
        <v>16.95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472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473</v>
      </c>
      <c r="X130" s="1074"/>
      <c r="Y130" s="1074"/>
      <c r="Z130" s="1075"/>
      <c r="AA130" s="958">
        <v>4783372</v>
      </c>
      <c r="AB130" s="959"/>
      <c r="AC130" s="959"/>
      <c r="AD130" s="959"/>
      <c r="AE130" s="960"/>
      <c r="AF130" s="961">
        <v>4584488</v>
      </c>
      <c r="AG130" s="959"/>
      <c r="AH130" s="959"/>
      <c r="AI130" s="959"/>
      <c r="AJ130" s="960"/>
      <c r="AK130" s="961">
        <v>4417291</v>
      </c>
      <c r="AL130" s="959"/>
      <c r="AM130" s="959"/>
      <c r="AN130" s="959"/>
      <c r="AO130" s="960"/>
      <c r="AP130" s="1076"/>
      <c r="AQ130" s="1077"/>
      <c r="AR130" s="1077"/>
      <c r="AS130" s="1077"/>
      <c r="AT130" s="1078"/>
      <c r="AU130" s="237"/>
      <c r="AV130" s="237"/>
      <c r="AW130" s="237"/>
      <c r="AX130" s="1067" t="s">
        <v>474</v>
      </c>
      <c r="AY130" s="950"/>
      <c r="AZ130" s="950"/>
      <c r="BA130" s="950"/>
      <c r="BB130" s="950"/>
      <c r="BC130" s="950"/>
      <c r="BD130" s="950"/>
      <c r="BE130" s="951"/>
      <c r="BF130" s="1104">
        <v>4.9000000000000004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475</v>
      </c>
      <c r="X131" s="1112"/>
      <c r="Y131" s="1112"/>
      <c r="Z131" s="1113"/>
      <c r="AA131" s="1005">
        <v>22430588</v>
      </c>
      <c r="AB131" s="984"/>
      <c r="AC131" s="984"/>
      <c r="AD131" s="984"/>
      <c r="AE131" s="985"/>
      <c r="AF131" s="983">
        <v>22656215</v>
      </c>
      <c r="AG131" s="984"/>
      <c r="AH131" s="984"/>
      <c r="AI131" s="984"/>
      <c r="AJ131" s="985"/>
      <c r="AK131" s="983">
        <v>22757332</v>
      </c>
      <c r="AL131" s="984"/>
      <c r="AM131" s="984"/>
      <c r="AN131" s="984"/>
      <c r="AO131" s="985"/>
      <c r="AP131" s="1114"/>
      <c r="AQ131" s="1115"/>
      <c r="AR131" s="1115"/>
      <c r="AS131" s="1115"/>
      <c r="AT131" s="1116"/>
      <c r="AU131" s="237"/>
      <c r="AV131" s="237"/>
      <c r="AW131" s="237"/>
      <c r="AX131" s="1086" t="s">
        <v>476</v>
      </c>
      <c r="AY131" s="1037"/>
      <c r="AZ131" s="1037"/>
      <c r="BA131" s="1037"/>
      <c r="BB131" s="1037"/>
      <c r="BC131" s="1037"/>
      <c r="BD131" s="1037"/>
      <c r="BE131" s="1038"/>
      <c r="BF131" s="1087">
        <v>4.8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478</v>
      </c>
      <c r="W132" s="1097"/>
      <c r="X132" s="1097"/>
      <c r="Y132" s="1097"/>
      <c r="Z132" s="1098"/>
      <c r="AA132" s="1099">
        <v>6.581300862</v>
      </c>
      <c r="AB132" s="1100"/>
      <c r="AC132" s="1100"/>
      <c r="AD132" s="1100"/>
      <c r="AE132" s="1101"/>
      <c r="AF132" s="1102">
        <v>4.9896787160000002</v>
      </c>
      <c r="AG132" s="1100"/>
      <c r="AH132" s="1100"/>
      <c r="AI132" s="1100"/>
      <c r="AJ132" s="1101"/>
      <c r="AK132" s="1102">
        <v>3.134167031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479</v>
      </c>
      <c r="W133" s="1080"/>
      <c r="X133" s="1080"/>
      <c r="Y133" s="1080"/>
      <c r="Z133" s="1081"/>
      <c r="AA133" s="1082">
        <v>6.5</v>
      </c>
      <c r="AB133" s="1083"/>
      <c r="AC133" s="1083"/>
      <c r="AD133" s="1083"/>
      <c r="AE133" s="1084"/>
      <c r="AF133" s="1082">
        <v>6</v>
      </c>
      <c r="AG133" s="1083"/>
      <c r="AH133" s="1083"/>
      <c r="AI133" s="1083"/>
      <c r="AJ133" s="1084"/>
      <c r="AK133" s="1082">
        <v>4.9000000000000004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F28" sqref="AF2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20" t="s">
        <v>482</v>
      </c>
      <c r="L7" s="256"/>
      <c r="M7" s="257" t="s">
        <v>483</v>
      </c>
      <c r="N7" s="258"/>
    </row>
    <row r="8" spans="1:16" x14ac:dyDescent="0.15">
      <c r="A8" s="250"/>
      <c r="B8" s="246"/>
      <c r="C8" s="246"/>
      <c r="D8" s="246"/>
      <c r="E8" s="246"/>
      <c r="F8" s="246"/>
      <c r="G8" s="259"/>
      <c r="H8" s="260"/>
      <c r="I8" s="260"/>
      <c r="J8" s="261"/>
      <c r="K8" s="1121"/>
      <c r="L8" s="262" t="s">
        <v>484</v>
      </c>
      <c r="M8" s="263" t="s">
        <v>485</v>
      </c>
      <c r="N8" s="264" t="s">
        <v>486</v>
      </c>
    </row>
    <row r="9" spans="1:16" x14ac:dyDescent="0.15">
      <c r="A9" s="250"/>
      <c r="B9" s="246"/>
      <c r="C9" s="246"/>
      <c r="D9" s="246"/>
      <c r="E9" s="246"/>
      <c r="F9" s="246"/>
      <c r="G9" s="1122" t="s">
        <v>487</v>
      </c>
      <c r="H9" s="1123"/>
      <c r="I9" s="1123"/>
      <c r="J9" s="1124"/>
      <c r="K9" s="265">
        <v>7610149</v>
      </c>
      <c r="L9" s="266">
        <v>62564</v>
      </c>
      <c r="M9" s="267">
        <v>55721</v>
      </c>
      <c r="N9" s="268">
        <v>12.3</v>
      </c>
    </row>
    <row r="10" spans="1:16" x14ac:dyDescent="0.15">
      <c r="A10" s="250"/>
      <c r="B10" s="246"/>
      <c r="C10" s="246"/>
      <c r="D10" s="246"/>
      <c r="E10" s="246"/>
      <c r="F10" s="246"/>
      <c r="G10" s="1122" t="s">
        <v>488</v>
      </c>
      <c r="H10" s="1123"/>
      <c r="I10" s="1123"/>
      <c r="J10" s="1124"/>
      <c r="K10" s="269">
        <v>397142</v>
      </c>
      <c r="L10" s="270">
        <v>3265</v>
      </c>
      <c r="M10" s="271">
        <v>5407</v>
      </c>
      <c r="N10" s="272">
        <v>-39.6</v>
      </c>
    </row>
    <row r="11" spans="1:16" ht="13.5" customHeight="1" x14ac:dyDescent="0.15">
      <c r="A11" s="250"/>
      <c r="B11" s="246"/>
      <c r="C11" s="246"/>
      <c r="D11" s="246"/>
      <c r="E11" s="246"/>
      <c r="F11" s="246"/>
      <c r="G11" s="1122" t="s">
        <v>489</v>
      </c>
      <c r="H11" s="1123"/>
      <c r="I11" s="1123"/>
      <c r="J11" s="1124"/>
      <c r="K11" s="269">
        <v>5916</v>
      </c>
      <c r="L11" s="270">
        <v>49</v>
      </c>
      <c r="M11" s="271">
        <v>4456</v>
      </c>
      <c r="N11" s="272">
        <v>-98.9</v>
      </c>
    </row>
    <row r="12" spans="1:16" ht="13.5" customHeight="1" x14ac:dyDescent="0.15">
      <c r="A12" s="250"/>
      <c r="B12" s="246"/>
      <c r="C12" s="246"/>
      <c r="D12" s="246"/>
      <c r="E12" s="246"/>
      <c r="F12" s="246"/>
      <c r="G12" s="1122" t="s">
        <v>490</v>
      </c>
      <c r="H12" s="1123"/>
      <c r="I12" s="1123"/>
      <c r="J12" s="1124"/>
      <c r="K12" s="269" t="s">
        <v>491</v>
      </c>
      <c r="L12" s="270" t="s">
        <v>491</v>
      </c>
      <c r="M12" s="271">
        <v>1602</v>
      </c>
      <c r="N12" s="272" t="s">
        <v>491</v>
      </c>
    </row>
    <row r="13" spans="1:16" ht="13.5" customHeight="1" x14ac:dyDescent="0.15">
      <c r="A13" s="250"/>
      <c r="B13" s="246"/>
      <c r="C13" s="246"/>
      <c r="D13" s="246"/>
      <c r="E13" s="246"/>
      <c r="F13" s="246"/>
      <c r="G13" s="1122" t="s">
        <v>492</v>
      </c>
      <c r="H13" s="1123"/>
      <c r="I13" s="1123"/>
      <c r="J13" s="1124"/>
      <c r="K13" s="269" t="s">
        <v>491</v>
      </c>
      <c r="L13" s="270" t="s">
        <v>491</v>
      </c>
      <c r="M13" s="271">
        <v>24</v>
      </c>
      <c r="N13" s="272" t="s">
        <v>491</v>
      </c>
    </row>
    <row r="14" spans="1:16" ht="13.5" customHeight="1" x14ac:dyDescent="0.15">
      <c r="A14" s="250"/>
      <c r="B14" s="246"/>
      <c r="C14" s="246"/>
      <c r="D14" s="246"/>
      <c r="E14" s="246"/>
      <c r="F14" s="246"/>
      <c r="G14" s="1122" t="s">
        <v>493</v>
      </c>
      <c r="H14" s="1123"/>
      <c r="I14" s="1123"/>
      <c r="J14" s="1124"/>
      <c r="K14" s="269">
        <v>325355</v>
      </c>
      <c r="L14" s="270">
        <v>2675</v>
      </c>
      <c r="M14" s="271">
        <v>2095</v>
      </c>
      <c r="N14" s="272">
        <v>27.7</v>
      </c>
    </row>
    <row r="15" spans="1:16" ht="13.5" customHeight="1" x14ac:dyDescent="0.15">
      <c r="A15" s="250"/>
      <c r="B15" s="246"/>
      <c r="C15" s="246"/>
      <c r="D15" s="246"/>
      <c r="E15" s="246"/>
      <c r="F15" s="246"/>
      <c r="G15" s="1122" t="s">
        <v>494</v>
      </c>
      <c r="H15" s="1123"/>
      <c r="I15" s="1123"/>
      <c r="J15" s="1124"/>
      <c r="K15" s="269">
        <v>195025</v>
      </c>
      <c r="L15" s="270">
        <v>1603</v>
      </c>
      <c r="M15" s="271">
        <v>1844</v>
      </c>
      <c r="N15" s="272">
        <v>-13.1</v>
      </c>
    </row>
    <row r="16" spans="1:16" x14ac:dyDescent="0.15">
      <c r="A16" s="250"/>
      <c r="B16" s="246"/>
      <c r="C16" s="246"/>
      <c r="D16" s="246"/>
      <c r="E16" s="246"/>
      <c r="F16" s="246"/>
      <c r="G16" s="1125" t="s">
        <v>495</v>
      </c>
      <c r="H16" s="1126"/>
      <c r="I16" s="1126"/>
      <c r="J16" s="1127"/>
      <c r="K16" s="270">
        <v>-565891</v>
      </c>
      <c r="L16" s="270">
        <v>-4652</v>
      </c>
      <c r="M16" s="271">
        <v>-4887</v>
      </c>
      <c r="N16" s="272">
        <v>-4.8</v>
      </c>
    </row>
    <row r="17" spans="1:16" x14ac:dyDescent="0.15">
      <c r="A17" s="250"/>
      <c r="B17" s="246"/>
      <c r="C17" s="246"/>
      <c r="D17" s="246"/>
      <c r="E17" s="246"/>
      <c r="F17" s="246"/>
      <c r="G17" s="1125" t="s">
        <v>171</v>
      </c>
      <c r="H17" s="1126"/>
      <c r="I17" s="1126"/>
      <c r="J17" s="1127"/>
      <c r="K17" s="270">
        <v>7967696</v>
      </c>
      <c r="L17" s="270">
        <v>65504</v>
      </c>
      <c r="M17" s="271">
        <v>66260</v>
      </c>
      <c r="N17" s="272">
        <v>-1.1000000000000001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17" t="s">
        <v>500</v>
      </c>
      <c r="H21" s="1118"/>
      <c r="I21" s="1118"/>
      <c r="J21" s="1119"/>
      <c r="K21" s="282">
        <v>6.5</v>
      </c>
      <c r="L21" s="283">
        <v>6.58</v>
      </c>
      <c r="M21" s="284">
        <v>-0.08</v>
      </c>
      <c r="N21" s="251"/>
      <c r="O21" s="285"/>
      <c r="P21" s="281"/>
    </row>
    <row r="22" spans="1:16" s="286" customFormat="1" x14ac:dyDescent="0.15">
      <c r="A22" s="281"/>
      <c r="B22" s="251"/>
      <c r="C22" s="251"/>
      <c r="D22" s="251"/>
      <c r="E22" s="251"/>
      <c r="F22" s="251"/>
      <c r="G22" s="1117" t="s">
        <v>501</v>
      </c>
      <c r="H22" s="1118"/>
      <c r="I22" s="1118"/>
      <c r="J22" s="1119"/>
      <c r="K22" s="287">
        <v>99.6</v>
      </c>
      <c r="L22" s="288">
        <v>99.7</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20" t="s">
        <v>482</v>
      </c>
      <c r="L30" s="256"/>
      <c r="M30" s="257" t="s">
        <v>483</v>
      </c>
      <c r="N30" s="258"/>
    </row>
    <row r="31" spans="1:16" x14ac:dyDescent="0.15">
      <c r="A31" s="250"/>
      <c r="B31" s="246"/>
      <c r="C31" s="246"/>
      <c r="D31" s="246"/>
      <c r="E31" s="246"/>
      <c r="F31" s="246"/>
      <c r="G31" s="259"/>
      <c r="H31" s="260"/>
      <c r="I31" s="260"/>
      <c r="J31" s="261"/>
      <c r="K31" s="1121"/>
      <c r="L31" s="262" t="s">
        <v>484</v>
      </c>
      <c r="M31" s="263" t="s">
        <v>485</v>
      </c>
      <c r="N31" s="264" t="s">
        <v>486</v>
      </c>
    </row>
    <row r="32" spans="1:16" ht="27" customHeight="1" x14ac:dyDescent="0.15">
      <c r="A32" s="250"/>
      <c r="B32" s="246"/>
      <c r="C32" s="246"/>
      <c r="D32" s="246"/>
      <c r="E32" s="246"/>
      <c r="F32" s="246"/>
      <c r="G32" s="1133" t="s">
        <v>505</v>
      </c>
      <c r="H32" s="1134"/>
      <c r="I32" s="1134"/>
      <c r="J32" s="1135"/>
      <c r="K32" s="296">
        <v>4722708</v>
      </c>
      <c r="L32" s="296">
        <v>38826</v>
      </c>
      <c r="M32" s="297">
        <v>35238</v>
      </c>
      <c r="N32" s="298">
        <v>10.199999999999999</v>
      </c>
    </row>
    <row r="33" spans="1:16" ht="13.5" customHeight="1" x14ac:dyDescent="0.15">
      <c r="A33" s="250"/>
      <c r="B33" s="246"/>
      <c r="C33" s="246"/>
      <c r="D33" s="246"/>
      <c r="E33" s="246"/>
      <c r="F33" s="246"/>
      <c r="G33" s="1133" t="s">
        <v>506</v>
      </c>
      <c r="H33" s="1134"/>
      <c r="I33" s="1134"/>
      <c r="J33" s="1135"/>
      <c r="K33" s="296" t="s">
        <v>491</v>
      </c>
      <c r="L33" s="296" t="s">
        <v>491</v>
      </c>
      <c r="M33" s="297" t="s">
        <v>491</v>
      </c>
      <c r="N33" s="298" t="s">
        <v>491</v>
      </c>
    </row>
    <row r="34" spans="1:16" ht="27" customHeight="1" x14ac:dyDescent="0.15">
      <c r="A34" s="250"/>
      <c r="B34" s="246"/>
      <c r="C34" s="246"/>
      <c r="D34" s="246"/>
      <c r="E34" s="246"/>
      <c r="F34" s="246"/>
      <c r="G34" s="1133" t="s">
        <v>507</v>
      </c>
      <c r="H34" s="1134"/>
      <c r="I34" s="1134"/>
      <c r="J34" s="1135"/>
      <c r="K34" s="296" t="s">
        <v>491</v>
      </c>
      <c r="L34" s="296" t="s">
        <v>491</v>
      </c>
      <c r="M34" s="297">
        <v>9</v>
      </c>
      <c r="N34" s="298" t="s">
        <v>491</v>
      </c>
    </row>
    <row r="35" spans="1:16" ht="27" customHeight="1" x14ac:dyDescent="0.15">
      <c r="A35" s="250"/>
      <c r="B35" s="246"/>
      <c r="C35" s="246"/>
      <c r="D35" s="246"/>
      <c r="E35" s="246"/>
      <c r="F35" s="246"/>
      <c r="G35" s="1133" t="s">
        <v>508</v>
      </c>
      <c r="H35" s="1134"/>
      <c r="I35" s="1134"/>
      <c r="J35" s="1135"/>
      <c r="K35" s="296">
        <v>1652584</v>
      </c>
      <c r="L35" s="296">
        <v>13586</v>
      </c>
      <c r="M35" s="297">
        <v>12777</v>
      </c>
      <c r="N35" s="298">
        <v>6.3</v>
      </c>
    </row>
    <row r="36" spans="1:16" ht="27" customHeight="1" x14ac:dyDescent="0.15">
      <c r="A36" s="250"/>
      <c r="B36" s="246"/>
      <c r="C36" s="246"/>
      <c r="D36" s="246"/>
      <c r="E36" s="246"/>
      <c r="F36" s="246"/>
      <c r="G36" s="1133" t="s">
        <v>509</v>
      </c>
      <c r="H36" s="1134"/>
      <c r="I36" s="1134"/>
      <c r="J36" s="1135"/>
      <c r="K36" s="296" t="s">
        <v>491</v>
      </c>
      <c r="L36" s="296" t="s">
        <v>491</v>
      </c>
      <c r="M36" s="297">
        <v>1670</v>
      </c>
      <c r="N36" s="298" t="s">
        <v>491</v>
      </c>
    </row>
    <row r="37" spans="1:16" ht="13.5" customHeight="1" x14ac:dyDescent="0.15">
      <c r="A37" s="250"/>
      <c r="B37" s="246"/>
      <c r="C37" s="246"/>
      <c r="D37" s="246"/>
      <c r="E37" s="246"/>
      <c r="F37" s="246"/>
      <c r="G37" s="1133" t="s">
        <v>510</v>
      </c>
      <c r="H37" s="1134"/>
      <c r="I37" s="1134"/>
      <c r="J37" s="1135"/>
      <c r="K37" s="296">
        <v>33568</v>
      </c>
      <c r="L37" s="296">
        <v>276</v>
      </c>
      <c r="M37" s="297">
        <v>592</v>
      </c>
      <c r="N37" s="298">
        <v>-53.4</v>
      </c>
    </row>
    <row r="38" spans="1:16" ht="27" customHeight="1" x14ac:dyDescent="0.15">
      <c r="A38" s="250"/>
      <c r="B38" s="246"/>
      <c r="C38" s="246"/>
      <c r="D38" s="246"/>
      <c r="E38" s="246"/>
      <c r="F38" s="246"/>
      <c r="G38" s="1136" t="s">
        <v>511</v>
      </c>
      <c r="H38" s="1137"/>
      <c r="I38" s="1137"/>
      <c r="J38" s="1138"/>
      <c r="K38" s="299" t="s">
        <v>491</v>
      </c>
      <c r="L38" s="299" t="s">
        <v>491</v>
      </c>
      <c r="M38" s="300">
        <v>0</v>
      </c>
      <c r="N38" s="301" t="s">
        <v>491</v>
      </c>
      <c r="O38" s="295"/>
    </row>
    <row r="39" spans="1:16" x14ac:dyDescent="0.15">
      <c r="A39" s="250"/>
      <c r="B39" s="246"/>
      <c r="C39" s="246"/>
      <c r="D39" s="246"/>
      <c r="E39" s="246"/>
      <c r="F39" s="246"/>
      <c r="G39" s="1136" t="s">
        <v>512</v>
      </c>
      <c r="H39" s="1137"/>
      <c r="I39" s="1137"/>
      <c r="J39" s="1138"/>
      <c r="K39" s="302">
        <v>-1278316</v>
      </c>
      <c r="L39" s="302">
        <v>-10509</v>
      </c>
      <c r="M39" s="303">
        <v>-7965</v>
      </c>
      <c r="N39" s="304">
        <v>31.9</v>
      </c>
      <c r="O39" s="295"/>
    </row>
    <row r="40" spans="1:16" ht="27" customHeight="1" x14ac:dyDescent="0.15">
      <c r="A40" s="250"/>
      <c r="B40" s="246"/>
      <c r="C40" s="246"/>
      <c r="D40" s="246"/>
      <c r="E40" s="246"/>
      <c r="F40" s="246"/>
      <c r="G40" s="1133" t="s">
        <v>513</v>
      </c>
      <c r="H40" s="1134"/>
      <c r="I40" s="1134"/>
      <c r="J40" s="1135"/>
      <c r="K40" s="302">
        <v>-4417291</v>
      </c>
      <c r="L40" s="302">
        <v>-36315</v>
      </c>
      <c r="M40" s="303">
        <v>-31941</v>
      </c>
      <c r="N40" s="304">
        <v>13.7</v>
      </c>
      <c r="O40" s="295"/>
    </row>
    <row r="41" spans="1:16" x14ac:dyDescent="0.15">
      <c r="A41" s="250"/>
      <c r="B41" s="246"/>
      <c r="C41" s="246"/>
      <c r="D41" s="246"/>
      <c r="E41" s="246"/>
      <c r="F41" s="246"/>
      <c r="G41" s="1139" t="s">
        <v>282</v>
      </c>
      <c r="H41" s="1140"/>
      <c r="I41" s="1140"/>
      <c r="J41" s="1141"/>
      <c r="K41" s="296">
        <v>713253</v>
      </c>
      <c r="L41" s="302">
        <v>5864</v>
      </c>
      <c r="M41" s="303">
        <v>10381</v>
      </c>
      <c r="N41" s="304">
        <v>-43.5</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28" t="s">
        <v>482</v>
      </c>
      <c r="J49" s="1130" t="s">
        <v>517</v>
      </c>
      <c r="K49" s="1131"/>
      <c r="L49" s="1131"/>
      <c r="M49" s="1131"/>
      <c r="N49" s="1132"/>
    </row>
    <row r="50" spans="1:14" x14ac:dyDescent="0.15">
      <c r="A50" s="250"/>
      <c r="B50" s="246"/>
      <c r="C50" s="246"/>
      <c r="D50" s="246"/>
      <c r="E50" s="246"/>
      <c r="F50" s="246"/>
      <c r="G50" s="314"/>
      <c r="H50" s="315"/>
      <c r="I50" s="1129"/>
      <c r="J50" s="316" t="s">
        <v>518</v>
      </c>
      <c r="K50" s="317" t="s">
        <v>519</v>
      </c>
      <c r="L50" s="318" t="s">
        <v>520</v>
      </c>
      <c r="M50" s="319" t="s">
        <v>521</v>
      </c>
      <c r="N50" s="320" t="s">
        <v>522</v>
      </c>
    </row>
    <row r="51" spans="1:14" x14ac:dyDescent="0.15">
      <c r="A51" s="250"/>
      <c r="B51" s="246"/>
      <c r="C51" s="246"/>
      <c r="D51" s="246"/>
      <c r="E51" s="246"/>
      <c r="F51" s="246"/>
      <c r="G51" s="312" t="s">
        <v>523</v>
      </c>
      <c r="H51" s="313"/>
      <c r="I51" s="321">
        <v>7212110</v>
      </c>
      <c r="J51" s="322">
        <v>57981</v>
      </c>
      <c r="K51" s="323">
        <v>26.3</v>
      </c>
      <c r="L51" s="324">
        <v>43493</v>
      </c>
      <c r="M51" s="325">
        <v>5</v>
      </c>
      <c r="N51" s="326">
        <v>21.3</v>
      </c>
    </row>
    <row r="52" spans="1:14" x14ac:dyDescent="0.15">
      <c r="A52" s="250"/>
      <c r="B52" s="246"/>
      <c r="C52" s="246"/>
      <c r="D52" s="246"/>
      <c r="E52" s="246"/>
      <c r="F52" s="246"/>
      <c r="G52" s="327"/>
      <c r="H52" s="328" t="s">
        <v>524</v>
      </c>
      <c r="I52" s="329">
        <v>4846181</v>
      </c>
      <c r="J52" s="330">
        <v>38960</v>
      </c>
      <c r="K52" s="331">
        <v>38.799999999999997</v>
      </c>
      <c r="L52" s="332">
        <v>23254</v>
      </c>
      <c r="M52" s="333">
        <v>4</v>
      </c>
      <c r="N52" s="334">
        <v>34.799999999999997</v>
      </c>
    </row>
    <row r="53" spans="1:14" x14ac:dyDescent="0.15">
      <c r="A53" s="250"/>
      <c r="B53" s="246"/>
      <c r="C53" s="246"/>
      <c r="D53" s="246"/>
      <c r="E53" s="246"/>
      <c r="F53" s="246"/>
      <c r="G53" s="312" t="s">
        <v>525</v>
      </c>
      <c r="H53" s="313"/>
      <c r="I53" s="321">
        <v>6288366</v>
      </c>
      <c r="J53" s="322">
        <v>50638</v>
      </c>
      <c r="K53" s="323">
        <v>-12.7</v>
      </c>
      <c r="L53" s="324">
        <v>50840</v>
      </c>
      <c r="M53" s="325">
        <v>16.899999999999999</v>
      </c>
      <c r="N53" s="326">
        <v>-29.6</v>
      </c>
    </row>
    <row r="54" spans="1:14" x14ac:dyDescent="0.15">
      <c r="A54" s="250"/>
      <c r="B54" s="246"/>
      <c r="C54" s="246"/>
      <c r="D54" s="246"/>
      <c r="E54" s="246"/>
      <c r="F54" s="246"/>
      <c r="G54" s="327"/>
      <c r="H54" s="328" t="s">
        <v>524</v>
      </c>
      <c r="I54" s="329">
        <v>2982059</v>
      </c>
      <c r="J54" s="330">
        <v>24013</v>
      </c>
      <c r="K54" s="331">
        <v>-38.4</v>
      </c>
      <c r="L54" s="332">
        <v>25367</v>
      </c>
      <c r="M54" s="333">
        <v>9.1</v>
      </c>
      <c r="N54" s="334">
        <v>-47.5</v>
      </c>
    </row>
    <row r="55" spans="1:14" x14ac:dyDescent="0.15">
      <c r="A55" s="250"/>
      <c r="B55" s="246"/>
      <c r="C55" s="246"/>
      <c r="D55" s="246"/>
      <c r="E55" s="246"/>
      <c r="F55" s="246"/>
      <c r="G55" s="312" t="s">
        <v>526</v>
      </c>
      <c r="H55" s="313"/>
      <c r="I55" s="321">
        <v>7552932</v>
      </c>
      <c r="J55" s="322">
        <v>61242</v>
      </c>
      <c r="K55" s="323">
        <v>20.9</v>
      </c>
      <c r="L55" s="324">
        <v>53605</v>
      </c>
      <c r="M55" s="325">
        <v>5.4</v>
      </c>
      <c r="N55" s="326">
        <v>15.5</v>
      </c>
    </row>
    <row r="56" spans="1:14" x14ac:dyDescent="0.15">
      <c r="A56" s="250"/>
      <c r="B56" s="246"/>
      <c r="C56" s="246"/>
      <c r="D56" s="246"/>
      <c r="E56" s="246"/>
      <c r="F56" s="246"/>
      <c r="G56" s="327"/>
      <c r="H56" s="328" t="s">
        <v>524</v>
      </c>
      <c r="I56" s="329">
        <v>3385251</v>
      </c>
      <c r="J56" s="330">
        <v>27449</v>
      </c>
      <c r="K56" s="331">
        <v>14.3</v>
      </c>
      <c r="L56" s="332">
        <v>28343</v>
      </c>
      <c r="M56" s="333">
        <v>11.7</v>
      </c>
      <c r="N56" s="334">
        <v>2.6</v>
      </c>
    </row>
    <row r="57" spans="1:14" x14ac:dyDescent="0.15">
      <c r="A57" s="250"/>
      <c r="B57" s="246"/>
      <c r="C57" s="246"/>
      <c r="D57" s="246"/>
      <c r="E57" s="246"/>
      <c r="F57" s="246"/>
      <c r="G57" s="312" t="s">
        <v>527</v>
      </c>
      <c r="H57" s="313"/>
      <c r="I57" s="321">
        <v>6634657</v>
      </c>
      <c r="J57" s="322">
        <v>54228</v>
      </c>
      <c r="K57" s="323">
        <v>-11.5</v>
      </c>
      <c r="L57" s="324">
        <v>46440</v>
      </c>
      <c r="M57" s="325">
        <v>-13.4</v>
      </c>
      <c r="N57" s="326">
        <v>1.9</v>
      </c>
    </row>
    <row r="58" spans="1:14" x14ac:dyDescent="0.15">
      <c r="A58" s="250"/>
      <c r="B58" s="246"/>
      <c r="C58" s="246"/>
      <c r="D58" s="246"/>
      <c r="E58" s="246"/>
      <c r="F58" s="246"/>
      <c r="G58" s="327"/>
      <c r="H58" s="328" t="s">
        <v>524</v>
      </c>
      <c r="I58" s="329">
        <v>4147701</v>
      </c>
      <c r="J58" s="330">
        <v>33901</v>
      </c>
      <c r="K58" s="331">
        <v>23.5</v>
      </c>
      <c r="L58" s="332">
        <v>27658</v>
      </c>
      <c r="M58" s="333">
        <v>-2.4</v>
      </c>
      <c r="N58" s="334">
        <v>25.9</v>
      </c>
    </row>
    <row r="59" spans="1:14" x14ac:dyDescent="0.15">
      <c r="A59" s="250"/>
      <c r="B59" s="246"/>
      <c r="C59" s="246"/>
      <c r="D59" s="246"/>
      <c r="E59" s="246"/>
      <c r="F59" s="246"/>
      <c r="G59" s="312" t="s">
        <v>528</v>
      </c>
      <c r="H59" s="313"/>
      <c r="I59" s="321">
        <v>6055410</v>
      </c>
      <c r="J59" s="322">
        <v>49783</v>
      </c>
      <c r="K59" s="323">
        <v>-8.1999999999999993</v>
      </c>
      <c r="L59" s="324">
        <v>63257</v>
      </c>
      <c r="M59" s="325">
        <v>36.200000000000003</v>
      </c>
      <c r="N59" s="326">
        <v>-44.4</v>
      </c>
    </row>
    <row r="60" spans="1:14" x14ac:dyDescent="0.15">
      <c r="A60" s="250"/>
      <c r="B60" s="246"/>
      <c r="C60" s="246"/>
      <c r="D60" s="246"/>
      <c r="E60" s="246"/>
      <c r="F60" s="246"/>
      <c r="G60" s="327"/>
      <c r="H60" s="328" t="s">
        <v>524</v>
      </c>
      <c r="I60" s="335">
        <v>3526786</v>
      </c>
      <c r="J60" s="330">
        <v>28994</v>
      </c>
      <c r="K60" s="331">
        <v>-14.5</v>
      </c>
      <c r="L60" s="332">
        <v>27259</v>
      </c>
      <c r="M60" s="333">
        <v>-1.4</v>
      </c>
      <c r="N60" s="334">
        <v>-13.1</v>
      </c>
    </row>
    <row r="61" spans="1:14" x14ac:dyDescent="0.15">
      <c r="A61" s="250"/>
      <c r="B61" s="246"/>
      <c r="C61" s="246"/>
      <c r="D61" s="246"/>
      <c r="E61" s="246"/>
      <c r="F61" s="246"/>
      <c r="G61" s="312" t="s">
        <v>529</v>
      </c>
      <c r="H61" s="336"/>
      <c r="I61" s="337">
        <v>6748695</v>
      </c>
      <c r="J61" s="338">
        <v>54774</v>
      </c>
      <c r="K61" s="339">
        <v>3</v>
      </c>
      <c r="L61" s="340">
        <v>51527</v>
      </c>
      <c r="M61" s="341">
        <v>10</v>
      </c>
      <c r="N61" s="326">
        <v>-7</v>
      </c>
    </row>
    <row r="62" spans="1:14" x14ac:dyDescent="0.15">
      <c r="A62" s="250"/>
      <c r="B62" s="246"/>
      <c r="C62" s="246"/>
      <c r="D62" s="246"/>
      <c r="E62" s="246"/>
      <c r="F62" s="246"/>
      <c r="G62" s="327"/>
      <c r="H62" s="328" t="s">
        <v>524</v>
      </c>
      <c r="I62" s="329">
        <v>3777596</v>
      </c>
      <c r="J62" s="330">
        <v>30663</v>
      </c>
      <c r="K62" s="331">
        <v>4.7</v>
      </c>
      <c r="L62" s="332">
        <v>26376</v>
      </c>
      <c r="M62" s="333">
        <v>4.2</v>
      </c>
      <c r="N62" s="334">
        <v>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0" zoomScaleNormal="100" zoomScaleSheetLayoutView="80" workbookViewId="0">
      <selection activeCell="I51" sqref="I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R80" sqref="R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80" zoomScaleNormal="8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42" t="s">
        <v>3</v>
      </c>
      <c r="D47" s="1142"/>
      <c r="E47" s="1143"/>
      <c r="F47" s="11">
        <v>18.36</v>
      </c>
      <c r="G47" s="12">
        <v>20.79</v>
      </c>
      <c r="H47" s="12">
        <v>18.48</v>
      </c>
      <c r="I47" s="12">
        <v>18.899999999999999</v>
      </c>
      <c r="J47" s="13">
        <v>15.71</v>
      </c>
    </row>
    <row r="48" spans="2:10" ht="57.75" customHeight="1" x14ac:dyDescent="0.15">
      <c r="B48" s="14"/>
      <c r="C48" s="1144" t="s">
        <v>4</v>
      </c>
      <c r="D48" s="1144"/>
      <c r="E48" s="1145"/>
      <c r="F48" s="15">
        <v>4.41</v>
      </c>
      <c r="G48" s="16">
        <v>3.26</v>
      </c>
      <c r="H48" s="16">
        <v>2.08</v>
      </c>
      <c r="I48" s="16">
        <v>4.03</v>
      </c>
      <c r="J48" s="17">
        <v>4.2300000000000004</v>
      </c>
    </row>
    <row r="49" spans="2:10" ht="57.75" customHeight="1" thickBot="1" x14ac:dyDescent="0.2">
      <c r="B49" s="18"/>
      <c r="C49" s="1146" t="s">
        <v>5</v>
      </c>
      <c r="D49" s="1146"/>
      <c r="E49" s="1147"/>
      <c r="F49" s="19">
        <v>0.63</v>
      </c>
      <c r="G49" s="20">
        <v>1.64</v>
      </c>
      <c r="H49" s="20" t="s">
        <v>536</v>
      </c>
      <c r="I49" s="20">
        <v>2.39</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2018-03-27T01:35:37Z</cp:lastPrinted>
  <dcterms:created xsi:type="dcterms:W3CDTF">2018-01-24T06:08:25Z</dcterms:created>
  <dcterms:modified xsi:type="dcterms:W3CDTF">2018-03-27T01:36:24Z</dcterms:modified>
  <cp:category/>
</cp:coreProperties>
</file>